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TECNICO\Documents\pagina de coahuayutla\respaldo-Modificaciones\2° trimestre ejercicio fiscal 2019\"/>
    </mc:Choice>
  </mc:AlternateContent>
  <bookViews>
    <workbookView xWindow="0" yWindow="0" windowWidth="16395" windowHeight="5670"/>
  </bookViews>
  <sheets>
    <sheet name="Reporte de Formatos" sheetId="1" r:id="rId1"/>
    <sheet name="Tabla_223670" sheetId="2" r:id="rId2"/>
    <sheet name="Hidden_1_Tabla_223670" sheetId="3" r:id="rId3"/>
  </sheets>
  <definedNames>
    <definedName name="Hidden_1_Tabla_2236708">Hidden_1_Tabla_223670!$A$1:$A$2</definedName>
  </definedNames>
  <calcPr calcId="152511"/>
</workbook>
</file>

<file path=xl/calcChain.xml><?xml version="1.0" encoding="utf-8"?>
<calcChain xmlns="http://schemas.openxmlformats.org/spreadsheetml/2006/main">
  <c r="F118" i="2" l="1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F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F40" i="2" l="1"/>
  <c r="H28" i="2"/>
  <c r="H39" i="2"/>
  <c r="H38" i="2"/>
  <c r="H37" i="2"/>
  <c r="H36" i="2"/>
  <c r="H35" i="2"/>
  <c r="H34" i="2"/>
  <c r="H33" i="2"/>
  <c r="H32" i="2"/>
  <c r="H31" i="2"/>
  <c r="H30" i="2"/>
  <c r="H29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<sst xmlns="http://schemas.openxmlformats.org/spreadsheetml/2006/main" count="962" uniqueCount="139">
  <si>
    <t>35370</t>
  </si>
  <si>
    <t>TÍTULO</t>
  </si>
  <si>
    <t>NOMBRE CORTO</t>
  </si>
  <si>
    <t>DESCRIPCIÓN</t>
  </si>
  <si>
    <t>Padrón de beneficiarios del programa social</t>
  </si>
  <si>
    <t>La información de los programas de subsidios, estímulos y apoyos, en el que se  deberá informar respecto de los programas  de transferencia, de servicios, de infraestructura social y de subsidio, en los que se deberá contener lo siguiente.</t>
  </si>
  <si>
    <t>2</t>
  </si>
  <si>
    <t>10</t>
  </si>
  <si>
    <t>7</t>
  </si>
  <si>
    <t>4</t>
  </si>
  <si>
    <t>1</t>
  </si>
  <si>
    <t>12</t>
  </si>
  <si>
    <t>13</t>
  </si>
  <si>
    <t>14</t>
  </si>
  <si>
    <t>223667</t>
  </si>
  <si>
    <t>223670</t>
  </si>
  <si>
    <t>223669</t>
  </si>
  <si>
    <t>223668</t>
  </si>
  <si>
    <t>223666</t>
  </si>
  <si>
    <t>223671</t>
  </si>
  <si>
    <t>223672</t>
  </si>
  <si>
    <t>223673</t>
  </si>
  <si>
    <t>Tabla Campos</t>
  </si>
  <si>
    <t>Denominación del Programa</t>
  </si>
  <si>
    <t>Padrón de beneficiarios 
Tabla_223670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</si>
  <si>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</si>
  <si>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</si>
  <si>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</si>
  <si>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</si>
  <si>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</si>
  <si>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</si>
  <si>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</si>
  <si>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</si>
  <si>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</si>
  <si>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</si>
  <si>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</si>
  <si>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</si>
  <si>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</si>
  <si>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</si>
  <si>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</si>
  <si>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</si>
  <si>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</si>
  <si>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PERSONA FISICA</t>
  </si>
  <si>
    <t>MASCULINO</t>
  </si>
  <si>
    <t>APOYOS</t>
  </si>
  <si>
    <t>SAUL</t>
  </si>
  <si>
    <t xml:space="preserve">BASURTO </t>
  </si>
  <si>
    <t>SANCHEZ</t>
  </si>
  <si>
    <t>RAMIRO</t>
  </si>
  <si>
    <t>CABRERA</t>
  </si>
  <si>
    <t>JUAN</t>
  </si>
  <si>
    <t>BRAVO</t>
  </si>
  <si>
    <t>BUSTOS</t>
  </si>
  <si>
    <t>DAVID</t>
  </si>
  <si>
    <t>HERNANDEZ</t>
  </si>
  <si>
    <t>AMADOR</t>
  </si>
  <si>
    <t>TORRES</t>
  </si>
  <si>
    <t>ALVAREZ</t>
  </si>
  <si>
    <t>ELENO</t>
  </si>
  <si>
    <t>JUAN CARLOS</t>
  </si>
  <si>
    <t>ARCIGA</t>
  </si>
  <si>
    <t>ESPINO</t>
  </si>
  <si>
    <t>RIVERA</t>
  </si>
  <si>
    <t>VICTOR</t>
  </si>
  <si>
    <t>MERCADO</t>
  </si>
  <si>
    <t>ANAYA</t>
  </si>
  <si>
    <t>SANTOS</t>
  </si>
  <si>
    <t>VALDOVINOS</t>
  </si>
  <si>
    <t>TOMAS</t>
  </si>
  <si>
    <t>FLORES</t>
  </si>
  <si>
    <t>PEÑALOZA</t>
  </si>
  <si>
    <t xml:space="preserve">ANGEL </t>
  </si>
  <si>
    <t>SALAMANCA</t>
  </si>
  <si>
    <t>RODRIGUEZ</t>
  </si>
  <si>
    <t>JOSE NICANOR</t>
  </si>
  <si>
    <t>ROMERO</t>
  </si>
  <si>
    <t>ERASMO</t>
  </si>
  <si>
    <t>LOPEZ</t>
  </si>
  <si>
    <t>SALVADOR</t>
  </si>
  <si>
    <t>BARBOSA</t>
  </si>
  <si>
    <t>MAGANDA</t>
  </si>
  <si>
    <t>ERIC URIEL</t>
  </si>
  <si>
    <t>GARCIA</t>
  </si>
  <si>
    <t>MARGARITO</t>
  </si>
  <si>
    <t xml:space="preserve">GUTIERREZ </t>
  </si>
  <si>
    <t>BELLO</t>
  </si>
  <si>
    <t>ALEJANDRO</t>
  </si>
  <si>
    <t>PACHECO</t>
  </si>
  <si>
    <t>MARTIN</t>
  </si>
  <si>
    <t>FIGUEROA</t>
  </si>
  <si>
    <t>JOSE</t>
  </si>
  <si>
    <t>HUATO</t>
  </si>
  <si>
    <t>TALAVERA</t>
  </si>
  <si>
    <t>MARICELA</t>
  </si>
  <si>
    <t>MASIEL</t>
  </si>
  <si>
    <t xml:space="preserve">JESUS </t>
  </si>
  <si>
    <t>MATEO</t>
  </si>
  <si>
    <t>REGULO</t>
  </si>
  <si>
    <t>ROSALINO</t>
  </si>
  <si>
    <t>MALENO</t>
  </si>
  <si>
    <t>VALDEZ</t>
  </si>
  <si>
    <t>ARMANDO</t>
  </si>
  <si>
    <t>VAZQUEZ</t>
  </si>
  <si>
    <t>SOLORIO</t>
  </si>
  <si>
    <t>CESAR</t>
  </si>
  <si>
    <t>LOZANO</t>
  </si>
  <si>
    <t>HERRERA</t>
  </si>
  <si>
    <t>ELOY</t>
  </si>
  <si>
    <t>ABARCA</t>
  </si>
  <si>
    <t>NELSON</t>
  </si>
  <si>
    <t>ZARATE</t>
  </si>
  <si>
    <t>BECERRIL</t>
  </si>
  <si>
    <t>JAVIER</t>
  </si>
  <si>
    <t>VALLE</t>
  </si>
  <si>
    <t>MATIAS</t>
  </si>
  <si>
    <t>GOMEZ</t>
  </si>
  <si>
    <t>CRUZ</t>
  </si>
  <si>
    <t>RAMOS</t>
  </si>
  <si>
    <t>EDUARDO</t>
  </si>
  <si>
    <t>FRANCISCO</t>
  </si>
  <si>
    <t>OFER</t>
  </si>
  <si>
    <t>CATARINO</t>
  </si>
  <si>
    <t>VICENTE</t>
  </si>
  <si>
    <t>MANERA</t>
  </si>
  <si>
    <t>LUIS ANTONIO</t>
  </si>
  <si>
    <t>GONZALEZ</t>
  </si>
  <si>
    <t xml:space="preserve">AYALA </t>
  </si>
  <si>
    <t>MANUEL</t>
  </si>
  <si>
    <t>MORENO</t>
  </si>
  <si>
    <t>OREGON</t>
  </si>
  <si>
    <t>TESORERIA MUNICIPAL</t>
  </si>
  <si>
    <t>APOYO A COMISARIOS</t>
  </si>
  <si>
    <t>www.coahuayutla.com/articulo81.html#XV-B</t>
  </si>
  <si>
    <t>TOTAL MES DE ABRIL</t>
  </si>
  <si>
    <t>TOTAL MES DE MAYO</t>
  </si>
  <si>
    <t>TOTAL MES DE JUNIO</t>
  </si>
  <si>
    <t>FEMENINO</t>
  </si>
  <si>
    <t>Colocar el ID de los registros de la Tabla_223670</t>
  </si>
  <si>
    <t>LTAIPEG81XVB-2-2019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</si>
</sst>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0" fillId="4" borderId="0" xfId="0" applyFill="1"/>
    <xf numFmtId="44" fontId="0" fillId="4" borderId="0" xfId="0" applyNumberFormat="1" applyFill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F3" sqref="F3:H3"/>
    </sheetView>
  </sheetViews>
  <sheetFormatPr baseColWidth="10" defaultColWidth="8.85546875" defaultRowHeight="15" x14ac:dyDescent="0.25"/>
  <cols>
    <col min="1" max="1" width="24.7109375" bestFit="1" customWidth="1"/>
    <col min="2" max="4" width="17.85546875" customWidth="1"/>
    <col min="5" max="5" width="46.140625" customWidth="1"/>
    <col min="6" max="6" width="23.5703125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1"/>
      <c r="E2" s="11"/>
      <c r="F2" s="10" t="s">
        <v>2</v>
      </c>
      <c r="G2" s="11"/>
      <c r="H2" s="11"/>
      <c r="I2" s="10" t="s">
        <v>3</v>
      </c>
      <c r="J2" s="11"/>
      <c r="K2" s="11"/>
    </row>
    <row r="3" spans="1:11" x14ac:dyDescent="0.25">
      <c r="A3" s="15" t="s">
        <v>4</v>
      </c>
      <c r="B3" s="11"/>
      <c r="C3" s="11"/>
      <c r="D3" s="11"/>
      <c r="E3" s="11"/>
      <c r="F3" s="15" t="s">
        <v>138</v>
      </c>
      <c r="G3" s="11"/>
      <c r="H3" s="11"/>
      <c r="I3" s="15" t="s">
        <v>5</v>
      </c>
      <c r="J3" s="11"/>
      <c r="K3" s="11"/>
    </row>
    <row r="4" spans="1:11" hidden="1" x14ac:dyDescent="0.25">
      <c r="A4" t="s">
        <v>6</v>
      </c>
      <c r="B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1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  <c r="J6" s="11"/>
    </row>
    <row r="7" spans="1:11" ht="26.25" x14ac:dyDescent="0.25">
      <c r="A7" s="1" t="s">
        <v>23</v>
      </c>
      <c r="B7" s="12" t="s">
        <v>24</v>
      </c>
      <c r="C7" s="13"/>
      <c r="D7" s="14"/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1" x14ac:dyDescent="0.25">
      <c r="A8" t="s">
        <v>131</v>
      </c>
      <c r="B8" t="s">
        <v>45</v>
      </c>
      <c r="C8" t="s">
        <v>46</v>
      </c>
      <c r="D8" t="s">
        <v>47</v>
      </c>
      <c r="E8" s="6" t="s">
        <v>132</v>
      </c>
      <c r="F8" s="5">
        <v>43647</v>
      </c>
      <c r="G8" t="s">
        <v>130</v>
      </c>
      <c r="H8">
        <v>2019</v>
      </c>
      <c r="I8" s="5">
        <v>43656</v>
      </c>
    </row>
    <row r="9" spans="1:11" x14ac:dyDescent="0.25">
      <c r="A9" t="s">
        <v>131</v>
      </c>
      <c r="B9" t="s">
        <v>48</v>
      </c>
      <c r="C9" t="s">
        <v>49</v>
      </c>
      <c r="D9" t="s">
        <v>46</v>
      </c>
      <c r="E9" s="6" t="s">
        <v>132</v>
      </c>
      <c r="F9" s="5">
        <v>43647</v>
      </c>
      <c r="G9" t="s">
        <v>130</v>
      </c>
      <c r="H9">
        <v>2019</v>
      </c>
      <c r="I9" s="5">
        <v>43656</v>
      </c>
    </row>
    <row r="10" spans="1:11" x14ac:dyDescent="0.25">
      <c r="A10" t="s">
        <v>131</v>
      </c>
      <c r="B10" t="s">
        <v>50</v>
      </c>
      <c r="C10" t="s">
        <v>51</v>
      </c>
      <c r="D10" t="s">
        <v>52</v>
      </c>
      <c r="E10" s="6" t="s">
        <v>132</v>
      </c>
      <c r="F10" s="5">
        <v>43647</v>
      </c>
      <c r="G10" t="s">
        <v>130</v>
      </c>
      <c r="H10">
        <v>2019</v>
      </c>
      <c r="I10" s="5">
        <v>43656</v>
      </c>
    </row>
    <row r="11" spans="1:11" x14ac:dyDescent="0.25">
      <c r="A11" t="s">
        <v>131</v>
      </c>
      <c r="B11" t="s">
        <v>53</v>
      </c>
      <c r="C11" t="s">
        <v>67</v>
      </c>
      <c r="D11" t="s">
        <v>54</v>
      </c>
      <c r="E11" s="6" t="s">
        <v>132</v>
      </c>
      <c r="F11" s="5">
        <v>43647</v>
      </c>
      <c r="G11" t="s">
        <v>130</v>
      </c>
      <c r="H11">
        <v>2019</v>
      </c>
      <c r="I11" s="5">
        <v>43656</v>
      </c>
    </row>
    <row r="12" spans="1:11" x14ac:dyDescent="0.25">
      <c r="A12" t="s">
        <v>131</v>
      </c>
      <c r="B12" t="s">
        <v>55</v>
      </c>
      <c r="C12" t="s">
        <v>56</v>
      </c>
      <c r="D12" t="s">
        <v>57</v>
      </c>
      <c r="E12" s="6" t="s">
        <v>132</v>
      </c>
      <c r="F12" s="5">
        <v>43647</v>
      </c>
      <c r="G12" t="s">
        <v>130</v>
      </c>
      <c r="H12">
        <v>2019</v>
      </c>
      <c r="I12" s="5">
        <v>43656</v>
      </c>
    </row>
    <row r="13" spans="1:11" x14ac:dyDescent="0.25">
      <c r="A13" t="s">
        <v>131</v>
      </c>
      <c r="B13" t="s">
        <v>59</v>
      </c>
      <c r="C13" t="s">
        <v>60</v>
      </c>
      <c r="D13" t="s">
        <v>61</v>
      </c>
      <c r="E13" s="6" t="s">
        <v>132</v>
      </c>
      <c r="F13" s="5">
        <v>43647</v>
      </c>
      <c r="G13" t="s">
        <v>130</v>
      </c>
      <c r="H13">
        <v>2019</v>
      </c>
      <c r="I13" s="5">
        <v>43656</v>
      </c>
    </row>
    <row r="14" spans="1:11" x14ac:dyDescent="0.25">
      <c r="A14" t="s">
        <v>131</v>
      </c>
      <c r="B14" t="s">
        <v>58</v>
      </c>
      <c r="C14" t="s">
        <v>62</v>
      </c>
      <c r="D14" t="s">
        <v>62</v>
      </c>
      <c r="E14" s="6" t="s">
        <v>132</v>
      </c>
      <c r="F14" s="5">
        <v>43647</v>
      </c>
      <c r="G14" t="s">
        <v>130</v>
      </c>
      <c r="H14">
        <v>2019</v>
      </c>
      <c r="I14" s="5">
        <v>43656</v>
      </c>
    </row>
    <row r="15" spans="1:11" x14ac:dyDescent="0.25">
      <c r="A15" t="s">
        <v>131</v>
      </c>
      <c r="B15" t="s">
        <v>63</v>
      </c>
      <c r="C15" t="s">
        <v>64</v>
      </c>
      <c r="D15" t="s">
        <v>65</v>
      </c>
      <c r="E15" s="6" t="s">
        <v>132</v>
      </c>
      <c r="F15" s="5">
        <v>43647</v>
      </c>
      <c r="G15" t="s">
        <v>130</v>
      </c>
      <c r="H15">
        <v>2019</v>
      </c>
      <c r="I15" s="5">
        <v>43656</v>
      </c>
    </row>
    <row r="16" spans="1:11" x14ac:dyDescent="0.25">
      <c r="A16" t="s">
        <v>131</v>
      </c>
      <c r="B16" t="s">
        <v>66</v>
      </c>
      <c r="C16" t="s">
        <v>56</v>
      </c>
      <c r="D16" t="s">
        <v>67</v>
      </c>
      <c r="E16" s="6" t="s">
        <v>132</v>
      </c>
      <c r="F16" s="5">
        <v>43647</v>
      </c>
      <c r="G16" t="s">
        <v>130</v>
      </c>
      <c r="H16">
        <v>2019</v>
      </c>
      <c r="I16" s="5">
        <v>43656</v>
      </c>
    </row>
    <row r="17" spans="1:9" x14ac:dyDescent="0.25">
      <c r="A17" t="s">
        <v>131</v>
      </c>
      <c r="B17" t="s">
        <v>68</v>
      </c>
      <c r="C17" t="s">
        <v>69</v>
      </c>
      <c r="D17" t="s">
        <v>70</v>
      </c>
      <c r="E17" s="6" t="s">
        <v>132</v>
      </c>
      <c r="F17" s="5">
        <v>43647</v>
      </c>
      <c r="G17" t="s">
        <v>130</v>
      </c>
      <c r="H17">
        <v>2019</v>
      </c>
      <c r="I17" s="5">
        <v>43656</v>
      </c>
    </row>
    <row r="18" spans="1:9" x14ac:dyDescent="0.25">
      <c r="A18" t="s">
        <v>131</v>
      </c>
      <c r="B18" t="s">
        <v>71</v>
      </c>
      <c r="C18" t="s">
        <v>72</v>
      </c>
      <c r="D18" t="s">
        <v>73</v>
      </c>
      <c r="E18" s="6" t="s">
        <v>132</v>
      </c>
      <c r="F18" s="5">
        <v>43647</v>
      </c>
      <c r="G18" t="s">
        <v>130</v>
      </c>
      <c r="H18">
        <v>2019</v>
      </c>
      <c r="I18" s="5">
        <v>43656</v>
      </c>
    </row>
    <row r="19" spans="1:9" x14ac:dyDescent="0.25">
      <c r="A19" t="s">
        <v>131</v>
      </c>
      <c r="B19" t="s">
        <v>74</v>
      </c>
      <c r="C19" t="s">
        <v>75</v>
      </c>
      <c r="D19" t="s">
        <v>46</v>
      </c>
      <c r="E19" s="6" t="s">
        <v>132</v>
      </c>
      <c r="F19" s="5">
        <v>43647</v>
      </c>
      <c r="G19" t="s">
        <v>130</v>
      </c>
      <c r="H19">
        <v>2019</v>
      </c>
      <c r="I19" s="5">
        <v>43656</v>
      </c>
    </row>
    <row r="20" spans="1:9" x14ac:dyDescent="0.25">
      <c r="A20" t="s">
        <v>131</v>
      </c>
      <c r="B20" t="s">
        <v>76</v>
      </c>
      <c r="C20" t="s">
        <v>77</v>
      </c>
      <c r="D20" t="s">
        <v>47</v>
      </c>
      <c r="E20" s="6" t="s">
        <v>132</v>
      </c>
      <c r="F20" s="5">
        <v>43647</v>
      </c>
      <c r="G20" t="s">
        <v>130</v>
      </c>
      <c r="H20">
        <v>2019</v>
      </c>
      <c r="I20" s="5">
        <v>43656</v>
      </c>
    </row>
    <row r="21" spans="1:9" x14ac:dyDescent="0.25">
      <c r="A21" t="s">
        <v>131</v>
      </c>
      <c r="B21" t="s">
        <v>78</v>
      </c>
      <c r="C21" t="s">
        <v>79</v>
      </c>
      <c r="D21" t="s">
        <v>80</v>
      </c>
      <c r="E21" s="6" t="s">
        <v>132</v>
      </c>
      <c r="F21" s="5">
        <v>43647</v>
      </c>
      <c r="G21" t="s">
        <v>130</v>
      </c>
      <c r="H21">
        <v>2019</v>
      </c>
      <c r="I21" s="5">
        <v>43656</v>
      </c>
    </row>
    <row r="22" spans="1:9" x14ac:dyDescent="0.25">
      <c r="A22" t="s">
        <v>131</v>
      </c>
      <c r="B22" t="s">
        <v>81</v>
      </c>
      <c r="C22" t="s">
        <v>64</v>
      </c>
      <c r="D22" t="s">
        <v>82</v>
      </c>
      <c r="E22" s="6" t="s">
        <v>132</v>
      </c>
      <c r="F22" s="5">
        <v>43647</v>
      </c>
      <c r="G22" t="s">
        <v>130</v>
      </c>
      <c r="H22">
        <v>2019</v>
      </c>
      <c r="I22" s="5">
        <v>43656</v>
      </c>
    </row>
    <row r="23" spans="1:9" x14ac:dyDescent="0.25">
      <c r="A23" t="s">
        <v>131</v>
      </c>
      <c r="B23" t="s">
        <v>83</v>
      </c>
      <c r="C23" t="s">
        <v>84</v>
      </c>
      <c r="D23" t="s">
        <v>85</v>
      </c>
      <c r="E23" s="6" t="s">
        <v>132</v>
      </c>
      <c r="F23" s="5">
        <v>43647</v>
      </c>
      <c r="G23" t="s">
        <v>130</v>
      </c>
      <c r="H23">
        <v>2019</v>
      </c>
      <c r="I23" s="5">
        <v>43656</v>
      </c>
    </row>
    <row r="24" spans="1:9" x14ac:dyDescent="0.25">
      <c r="A24" t="s">
        <v>131</v>
      </c>
      <c r="B24" t="s">
        <v>86</v>
      </c>
      <c r="C24" t="s">
        <v>52</v>
      </c>
      <c r="D24" t="s">
        <v>87</v>
      </c>
      <c r="E24" s="6" t="s">
        <v>132</v>
      </c>
      <c r="F24" s="5">
        <v>43647</v>
      </c>
      <c r="G24" t="s">
        <v>130</v>
      </c>
      <c r="H24">
        <v>2019</v>
      </c>
      <c r="I24" s="5">
        <v>43656</v>
      </c>
    </row>
    <row r="25" spans="1:9" x14ac:dyDescent="0.25">
      <c r="A25" t="s">
        <v>131</v>
      </c>
      <c r="B25" t="s">
        <v>88</v>
      </c>
      <c r="C25" t="s">
        <v>79</v>
      </c>
      <c r="D25" t="s">
        <v>89</v>
      </c>
      <c r="E25" s="6" t="s">
        <v>132</v>
      </c>
      <c r="F25" s="5">
        <v>43647</v>
      </c>
      <c r="G25" t="s">
        <v>130</v>
      </c>
      <c r="H25">
        <v>2019</v>
      </c>
      <c r="I25" s="5">
        <v>43656</v>
      </c>
    </row>
    <row r="26" spans="1:9" x14ac:dyDescent="0.25">
      <c r="A26" t="s">
        <v>131</v>
      </c>
      <c r="B26" t="s">
        <v>90</v>
      </c>
      <c r="C26" t="s">
        <v>91</v>
      </c>
      <c r="D26" t="s">
        <v>92</v>
      </c>
      <c r="E26" s="6" t="s">
        <v>132</v>
      </c>
      <c r="F26" s="5">
        <v>43647</v>
      </c>
      <c r="G26" t="s">
        <v>130</v>
      </c>
      <c r="H26">
        <v>2019</v>
      </c>
      <c r="I26" s="5">
        <v>43656</v>
      </c>
    </row>
    <row r="27" spans="1:9" x14ac:dyDescent="0.25">
      <c r="A27" t="s">
        <v>131</v>
      </c>
      <c r="B27" t="s">
        <v>93</v>
      </c>
      <c r="C27" t="s">
        <v>94</v>
      </c>
      <c r="D27" t="s">
        <v>47</v>
      </c>
      <c r="E27" s="6" t="s">
        <v>132</v>
      </c>
      <c r="F27" s="5">
        <v>43647</v>
      </c>
      <c r="G27" t="s">
        <v>130</v>
      </c>
      <c r="H27">
        <v>2019</v>
      </c>
      <c r="I27" s="5">
        <v>43656</v>
      </c>
    </row>
    <row r="28" spans="1:9" x14ac:dyDescent="0.25">
      <c r="A28" t="s">
        <v>131</v>
      </c>
      <c r="B28" t="s">
        <v>95</v>
      </c>
      <c r="C28" t="s">
        <v>69</v>
      </c>
      <c r="D28" t="s">
        <v>96</v>
      </c>
      <c r="E28" s="6" t="s">
        <v>132</v>
      </c>
      <c r="F28" s="5">
        <v>43647</v>
      </c>
      <c r="G28" t="s">
        <v>130</v>
      </c>
      <c r="H28">
        <v>2019</v>
      </c>
      <c r="I28" s="5">
        <v>43656</v>
      </c>
    </row>
    <row r="29" spans="1:9" x14ac:dyDescent="0.25">
      <c r="A29" t="s">
        <v>131</v>
      </c>
      <c r="B29" t="s">
        <v>97</v>
      </c>
      <c r="C29" t="s">
        <v>91</v>
      </c>
      <c r="D29" t="s">
        <v>52</v>
      </c>
      <c r="E29" s="6" t="s">
        <v>132</v>
      </c>
      <c r="F29" s="5">
        <v>43647</v>
      </c>
      <c r="G29" t="s">
        <v>130</v>
      </c>
      <c r="H29">
        <v>2019</v>
      </c>
      <c r="I29" s="5">
        <v>43656</v>
      </c>
    </row>
    <row r="30" spans="1:9" x14ac:dyDescent="0.25">
      <c r="A30" t="s">
        <v>131</v>
      </c>
      <c r="B30" t="s">
        <v>98</v>
      </c>
      <c r="C30" t="s">
        <v>99</v>
      </c>
      <c r="D30" t="s">
        <v>100</v>
      </c>
      <c r="E30" s="6" t="s">
        <v>132</v>
      </c>
      <c r="F30" s="5">
        <v>43647</v>
      </c>
      <c r="G30" t="s">
        <v>130</v>
      </c>
      <c r="H30">
        <v>2019</v>
      </c>
      <c r="I30" s="5">
        <v>43656</v>
      </c>
    </row>
    <row r="31" spans="1:9" x14ac:dyDescent="0.25">
      <c r="A31" t="s">
        <v>131</v>
      </c>
      <c r="B31" t="s">
        <v>101</v>
      </c>
      <c r="C31" t="s">
        <v>102</v>
      </c>
      <c r="D31" t="s">
        <v>103</v>
      </c>
      <c r="E31" s="6" t="s">
        <v>132</v>
      </c>
      <c r="F31" s="5">
        <v>43647</v>
      </c>
      <c r="G31" t="s">
        <v>130</v>
      </c>
      <c r="H31">
        <v>2019</v>
      </c>
      <c r="I31" s="5">
        <v>43656</v>
      </c>
    </row>
    <row r="32" spans="1:9" x14ac:dyDescent="0.25">
      <c r="A32" t="s">
        <v>131</v>
      </c>
      <c r="B32" t="s">
        <v>104</v>
      </c>
      <c r="C32" t="s">
        <v>105</v>
      </c>
      <c r="D32" t="s">
        <v>106</v>
      </c>
      <c r="E32" s="6" t="s">
        <v>132</v>
      </c>
      <c r="F32" s="5">
        <v>43647</v>
      </c>
      <c r="G32" t="s">
        <v>130</v>
      </c>
      <c r="H32">
        <v>2019</v>
      </c>
      <c r="I32" s="5">
        <v>43656</v>
      </c>
    </row>
    <row r="33" spans="1:9" x14ac:dyDescent="0.25">
      <c r="A33" t="s">
        <v>131</v>
      </c>
      <c r="B33" t="s">
        <v>107</v>
      </c>
      <c r="C33" t="s">
        <v>108</v>
      </c>
      <c r="D33" t="s">
        <v>46</v>
      </c>
      <c r="E33" s="6" t="s">
        <v>132</v>
      </c>
      <c r="F33" s="5">
        <v>43647</v>
      </c>
      <c r="G33" t="s">
        <v>130</v>
      </c>
      <c r="H33">
        <v>2019</v>
      </c>
      <c r="I33" s="5">
        <v>43656</v>
      </c>
    </row>
    <row r="34" spans="1:9" x14ac:dyDescent="0.25">
      <c r="A34" t="s">
        <v>131</v>
      </c>
      <c r="B34" t="s">
        <v>127</v>
      </c>
      <c r="C34" t="s">
        <v>128</v>
      </c>
      <c r="D34" t="s">
        <v>129</v>
      </c>
      <c r="E34" s="6" t="s">
        <v>132</v>
      </c>
      <c r="F34" s="5">
        <v>43647</v>
      </c>
      <c r="G34" t="s">
        <v>130</v>
      </c>
      <c r="H34">
        <v>2019</v>
      </c>
      <c r="I34" s="5">
        <v>43656</v>
      </c>
    </row>
    <row r="35" spans="1:9" x14ac:dyDescent="0.25">
      <c r="A35" t="s">
        <v>131</v>
      </c>
      <c r="B35" t="s">
        <v>109</v>
      </c>
      <c r="C35" t="s">
        <v>110</v>
      </c>
      <c r="D35" t="s">
        <v>111</v>
      </c>
      <c r="E35" s="6" t="s">
        <v>132</v>
      </c>
      <c r="F35" s="5">
        <v>43647</v>
      </c>
      <c r="G35" t="s">
        <v>130</v>
      </c>
      <c r="H35">
        <v>2019</v>
      </c>
      <c r="I35" s="5">
        <v>43656</v>
      </c>
    </row>
    <row r="36" spans="1:9" x14ac:dyDescent="0.25">
      <c r="A36" t="s">
        <v>131</v>
      </c>
      <c r="B36" t="s">
        <v>112</v>
      </c>
      <c r="C36" t="s">
        <v>61</v>
      </c>
      <c r="D36" t="s">
        <v>113</v>
      </c>
      <c r="E36" s="6" t="s">
        <v>132</v>
      </c>
      <c r="F36" s="5">
        <v>43647</v>
      </c>
      <c r="G36" t="s">
        <v>130</v>
      </c>
      <c r="H36">
        <v>2019</v>
      </c>
      <c r="I36" s="5">
        <v>43656</v>
      </c>
    </row>
    <row r="37" spans="1:9" x14ac:dyDescent="0.25">
      <c r="A37" t="s">
        <v>131</v>
      </c>
      <c r="B37" t="s">
        <v>114</v>
      </c>
      <c r="C37" t="s">
        <v>61</v>
      </c>
      <c r="D37" t="s">
        <v>115</v>
      </c>
      <c r="E37" s="6" t="s">
        <v>132</v>
      </c>
      <c r="F37" s="5">
        <v>43647</v>
      </c>
      <c r="G37" t="s">
        <v>130</v>
      </c>
      <c r="H37">
        <v>2019</v>
      </c>
      <c r="I37" s="5">
        <v>43656</v>
      </c>
    </row>
    <row r="38" spans="1:9" x14ac:dyDescent="0.25">
      <c r="A38" t="s">
        <v>131</v>
      </c>
      <c r="B38" t="s">
        <v>78</v>
      </c>
      <c r="C38" t="s">
        <v>116</v>
      </c>
      <c r="D38" t="s">
        <v>117</v>
      </c>
      <c r="E38" s="6" t="s">
        <v>132</v>
      </c>
      <c r="F38" s="5">
        <v>43647</v>
      </c>
      <c r="G38" t="s">
        <v>130</v>
      </c>
      <c r="H38">
        <v>2019</v>
      </c>
      <c r="I38" s="5">
        <v>43656</v>
      </c>
    </row>
    <row r="39" spans="1:9" x14ac:dyDescent="0.25">
      <c r="A39" t="s">
        <v>131</v>
      </c>
      <c r="B39" t="s">
        <v>118</v>
      </c>
      <c r="C39" t="s">
        <v>46</v>
      </c>
      <c r="D39" t="s">
        <v>91</v>
      </c>
      <c r="E39" s="6" t="s">
        <v>132</v>
      </c>
      <c r="F39" s="5">
        <v>43647</v>
      </c>
      <c r="G39" t="s">
        <v>130</v>
      </c>
      <c r="H39">
        <v>2019</v>
      </c>
      <c r="I39" s="5">
        <v>43656</v>
      </c>
    </row>
    <row r="40" spans="1:9" x14ac:dyDescent="0.25">
      <c r="A40" t="s">
        <v>131</v>
      </c>
      <c r="B40" t="s">
        <v>119</v>
      </c>
      <c r="C40" t="s">
        <v>70</v>
      </c>
      <c r="D40" t="s">
        <v>82</v>
      </c>
      <c r="E40" s="6" t="s">
        <v>132</v>
      </c>
      <c r="F40" s="5">
        <v>43647</v>
      </c>
      <c r="G40" t="s">
        <v>130</v>
      </c>
      <c r="H40">
        <v>2019</v>
      </c>
      <c r="I40" s="5">
        <v>43656</v>
      </c>
    </row>
    <row r="41" spans="1:9" x14ac:dyDescent="0.25">
      <c r="A41" t="s">
        <v>131</v>
      </c>
      <c r="B41" t="s">
        <v>120</v>
      </c>
      <c r="C41" t="s">
        <v>49</v>
      </c>
      <c r="D41" t="s">
        <v>70</v>
      </c>
      <c r="E41" s="6" t="s">
        <v>132</v>
      </c>
      <c r="F41" s="5">
        <v>43647</v>
      </c>
      <c r="G41" t="s">
        <v>130</v>
      </c>
      <c r="H41">
        <v>2019</v>
      </c>
      <c r="I41" s="5">
        <v>43656</v>
      </c>
    </row>
    <row r="42" spans="1:9" x14ac:dyDescent="0.25">
      <c r="A42" t="s">
        <v>131</v>
      </c>
      <c r="B42" t="s">
        <v>121</v>
      </c>
      <c r="C42" t="s">
        <v>91</v>
      </c>
      <c r="D42" t="s">
        <v>69</v>
      </c>
      <c r="E42" s="6" t="s">
        <v>132</v>
      </c>
      <c r="F42" s="5">
        <v>43647</v>
      </c>
      <c r="G42" t="s">
        <v>130</v>
      </c>
      <c r="H42">
        <v>2019</v>
      </c>
      <c r="I42" s="5">
        <v>43656</v>
      </c>
    </row>
    <row r="43" spans="1:9" x14ac:dyDescent="0.25">
      <c r="A43" t="s">
        <v>131</v>
      </c>
      <c r="B43" t="s">
        <v>122</v>
      </c>
      <c r="C43" t="s">
        <v>91</v>
      </c>
      <c r="D43" t="s">
        <v>123</v>
      </c>
      <c r="E43" s="6" t="s">
        <v>132</v>
      </c>
      <c r="F43" s="5">
        <v>43647</v>
      </c>
      <c r="G43" t="s">
        <v>130</v>
      </c>
      <c r="H43">
        <v>2019</v>
      </c>
      <c r="I43" s="5">
        <v>43656</v>
      </c>
    </row>
    <row r="44" spans="1:9" x14ac:dyDescent="0.25">
      <c r="A44" t="s">
        <v>131</v>
      </c>
      <c r="B44" t="s">
        <v>124</v>
      </c>
      <c r="C44" t="s">
        <v>87</v>
      </c>
      <c r="D44" t="s">
        <v>125</v>
      </c>
      <c r="E44" s="6" t="s">
        <v>132</v>
      </c>
      <c r="F44" s="5">
        <v>43647</v>
      </c>
      <c r="G44" t="s">
        <v>130</v>
      </c>
      <c r="H44">
        <v>2019</v>
      </c>
      <c r="I44" s="5">
        <v>43656</v>
      </c>
    </row>
    <row r="45" spans="1:9" x14ac:dyDescent="0.25">
      <c r="A45" t="s">
        <v>131</v>
      </c>
      <c r="B45" t="s">
        <v>112</v>
      </c>
      <c r="C45" t="s">
        <v>126</v>
      </c>
      <c r="D45" t="s">
        <v>105</v>
      </c>
      <c r="E45" s="6" t="s">
        <v>132</v>
      </c>
      <c r="F45" s="5">
        <v>43647</v>
      </c>
      <c r="G45" t="s">
        <v>130</v>
      </c>
      <c r="H45">
        <v>2019</v>
      </c>
      <c r="I45" s="5">
        <v>43656</v>
      </c>
    </row>
    <row r="46" spans="1:9" s="2" customFormat="1" x14ac:dyDescent="0.25">
      <c r="A46" s="2" t="s">
        <v>131</v>
      </c>
      <c r="B46" s="9" t="s">
        <v>137</v>
      </c>
      <c r="C46" s="9"/>
      <c r="D46" s="9"/>
      <c r="E46" s="6" t="s">
        <v>132</v>
      </c>
      <c r="F46" s="5">
        <v>43647</v>
      </c>
      <c r="G46" s="2" t="s">
        <v>130</v>
      </c>
      <c r="H46" s="2">
        <v>2019</v>
      </c>
      <c r="I46" s="5">
        <v>43656</v>
      </c>
    </row>
  </sheetData>
  <mergeCells count="9">
    <mergeCell ref="B46:D46"/>
    <mergeCell ref="A6:J6"/>
    <mergeCell ref="B7:D7"/>
    <mergeCell ref="A2:E2"/>
    <mergeCell ref="F2:H2"/>
    <mergeCell ref="I2:K2"/>
    <mergeCell ref="A3:E3"/>
    <mergeCell ref="F3:H3"/>
    <mergeCell ref="I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18"/>
  <sheetViews>
    <sheetView topLeftCell="C85" workbookViewId="0">
      <selection activeCell="K26" sqref="K26"/>
    </sheetView>
  </sheetViews>
  <sheetFormatPr baseColWidth="10" defaultColWidth="8.85546875" defaultRowHeight="15" x14ac:dyDescent="0.25"/>
  <cols>
    <col min="1" max="1" width="3.42578125" bestFit="1" customWidth="1"/>
    <col min="2" max="2" width="23.7109375" customWidth="1"/>
    <col min="3" max="3" width="23.42578125" customWidth="1"/>
    <col min="4" max="4" width="21.28515625" customWidth="1"/>
    <col min="5" max="5" width="27.28515625" customWidth="1"/>
    <col min="6" max="6" width="18.7109375" customWidth="1"/>
    <col min="7" max="7" width="11.28515625" customWidth="1"/>
    <col min="8" max="8" width="7.28515625" customWidth="1"/>
    <col min="9" max="9" width="12.140625" customWidth="1"/>
  </cols>
  <sheetData>
    <row r="1" spans="1:9" s="4" customFormat="1" ht="89.45" customHeight="1" x14ac:dyDescent="0.25">
      <c r="A1" s="3" t="s">
        <v>31</v>
      </c>
      <c r="B1" s="3" t="s">
        <v>32</v>
      </c>
      <c r="C1" s="3" t="s">
        <v>33</v>
      </c>
      <c r="D1" s="3" t="s">
        <v>34</v>
      </c>
      <c r="E1" s="3" t="s">
        <v>35</v>
      </c>
      <c r="F1" s="3" t="s">
        <v>36</v>
      </c>
      <c r="G1" s="3" t="s">
        <v>37</v>
      </c>
      <c r="H1" s="3" t="s">
        <v>38</v>
      </c>
      <c r="I1" s="3" t="s">
        <v>39</v>
      </c>
    </row>
    <row r="2" spans="1:9" x14ac:dyDescent="0.25">
      <c r="A2">
        <v>1</v>
      </c>
      <c r="B2" t="s">
        <v>45</v>
      </c>
      <c r="C2" t="s">
        <v>46</v>
      </c>
      <c r="D2" t="s">
        <v>47</v>
      </c>
      <c r="E2" t="s">
        <v>42</v>
      </c>
      <c r="F2">
        <v>3000</v>
      </c>
      <c r="G2" t="s">
        <v>44</v>
      </c>
      <c r="H2">
        <f>2019-1994</f>
        <v>25</v>
      </c>
      <c r="I2" t="s">
        <v>43</v>
      </c>
    </row>
    <row r="3" spans="1:9" x14ac:dyDescent="0.25">
      <c r="A3">
        <v>2</v>
      </c>
      <c r="B3" t="s">
        <v>48</v>
      </c>
      <c r="C3" t="s">
        <v>49</v>
      </c>
      <c r="D3" t="s">
        <v>46</v>
      </c>
      <c r="E3" t="s">
        <v>42</v>
      </c>
      <c r="F3">
        <v>3000</v>
      </c>
      <c r="G3" t="s">
        <v>44</v>
      </c>
      <c r="H3">
        <f>2019-1979</f>
        <v>40</v>
      </c>
      <c r="I3" t="s">
        <v>43</v>
      </c>
    </row>
    <row r="4" spans="1:9" x14ac:dyDescent="0.25">
      <c r="A4">
        <v>3</v>
      </c>
      <c r="B4" t="s">
        <v>50</v>
      </c>
      <c r="C4" t="s">
        <v>51</v>
      </c>
      <c r="D4" t="s">
        <v>52</v>
      </c>
      <c r="E4" t="s">
        <v>42</v>
      </c>
      <c r="F4">
        <v>3000</v>
      </c>
      <c r="G4" t="s">
        <v>44</v>
      </c>
      <c r="H4">
        <f>2019-1968</f>
        <v>51</v>
      </c>
      <c r="I4" t="s">
        <v>43</v>
      </c>
    </row>
    <row r="5" spans="1:9" x14ac:dyDescent="0.25">
      <c r="A5">
        <v>4</v>
      </c>
      <c r="B5" t="s">
        <v>53</v>
      </c>
      <c r="C5" t="s">
        <v>67</v>
      </c>
      <c r="D5" t="s">
        <v>54</v>
      </c>
      <c r="E5" t="s">
        <v>42</v>
      </c>
      <c r="F5">
        <v>3000</v>
      </c>
      <c r="G5" t="s">
        <v>44</v>
      </c>
      <c r="H5">
        <f>2019-1968</f>
        <v>51</v>
      </c>
      <c r="I5" t="s">
        <v>43</v>
      </c>
    </row>
    <row r="6" spans="1:9" x14ac:dyDescent="0.25">
      <c r="A6">
        <v>5</v>
      </c>
      <c r="B6" t="s">
        <v>55</v>
      </c>
      <c r="C6" t="s">
        <v>56</v>
      </c>
      <c r="D6" t="s">
        <v>57</v>
      </c>
      <c r="E6" t="s">
        <v>42</v>
      </c>
      <c r="F6">
        <v>3000</v>
      </c>
      <c r="G6" t="s">
        <v>44</v>
      </c>
      <c r="H6">
        <f>2019-1987</f>
        <v>32</v>
      </c>
      <c r="I6" t="s">
        <v>43</v>
      </c>
    </row>
    <row r="7" spans="1:9" x14ac:dyDescent="0.25">
      <c r="A7">
        <v>6</v>
      </c>
      <c r="B7" t="s">
        <v>59</v>
      </c>
      <c r="C7" t="s">
        <v>60</v>
      </c>
      <c r="D7" t="s">
        <v>61</v>
      </c>
      <c r="E7" t="s">
        <v>42</v>
      </c>
      <c r="F7">
        <v>3000</v>
      </c>
      <c r="G7" t="s">
        <v>44</v>
      </c>
      <c r="H7">
        <f>2019-1983</f>
        <v>36</v>
      </c>
      <c r="I7" t="s">
        <v>43</v>
      </c>
    </row>
    <row r="8" spans="1:9" x14ac:dyDescent="0.25">
      <c r="A8">
        <v>7</v>
      </c>
      <c r="B8" t="s">
        <v>58</v>
      </c>
      <c r="C8" t="s">
        <v>62</v>
      </c>
      <c r="D8" t="s">
        <v>62</v>
      </c>
      <c r="E8" t="s">
        <v>42</v>
      </c>
      <c r="F8">
        <v>3000</v>
      </c>
      <c r="G8" t="s">
        <v>44</v>
      </c>
      <c r="H8">
        <f>2019-1968</f>
        <v>51</v>
      </c>
      <c r="I8" t="s">
        <v>43</v>
      </c>
    </row>
    <row r="9" spans="1:9" x14ac:dyDescent="0.25">
      <c r="A9">
        <v>8</v>
      </c>
      <c r="B9" t="s">
        <v>63</v>
      </c>
      <c r="C9" t="s">
        <v>64</v>
      </c>
      <c r="D9" t="s">
        <v>65</v>
      </c>
      <c r="E9" t="s">
        <v>42</v>
      </c>
      <c r="F9">
        <v>3000</v>
      </c>
      <c r="G9" t="s">
        <v>44</v>
      </c>
      <c r="H9">
        <f>2019-1974</f>
        <v>45</v>
      </c>
      <c r="I9" t="s">
        <v>43</v>
      </c>
    </row>
    <row r="10" spans="1:9" x14ac:dyDescent="0.25">
      <c r="A10">
        <v>9</v>
      </c>
      <c r="B10" t="s">
        <v>66</v>
      </c>
      <c r="C10" t="s">
        <v>56</v>
      </c>
      <c r="D10" t="s">
        <v>67</v>
      </c>
      <c r="E10" t="s">
        <v>42</v>
      </c>
      <c r="F10">
        <v>3000</v>
      </c>
      <c r="G10" t="s">
        <v>44</v>
      </c>
      <c r="H10">
        <f>2019-1971</f>
        <v>48</v>
      </c>
      <c r="I10" t="s">
        <v>43</v>
      </c>
    </row>
    <row r="11" spans="1:9" x14ac:dyDescent="0.25">
      <c r="A11">
        <v>10</v>
      </c>
      <c r="B11" t="s">
        <v>68</v>
      </c>
      <c r="C11" t="s">
        <v>69</v>
      </c>
      <c r="D11" t="s">
        <v>70</v>
      </c>
      <c r="E11" t="s">
        <v>42</v>
      </c>
      <c r="F11">
        <v>3000</v>
      </c>
      <c r="G11" t="s">
        <v>44</v>
      </c>
      <c r="H11">
        <f>2019-1966</f>
        <v>53</v>
      </c>
      <c r="I11" t="s">
        <v>43</v>
      </c>
    </row>
    <row r="12" spans="1:9" x14ac:dyDescent="0.25">
      <c r="A12">
        <v>11</v>
      </c>
      <c r="B12" t="s">
        <v>71</v>
      </c>
      <c r="C12" t="s">
        <v>72</v>
      </c>
      <c r="D12" t="s">
        <v>73</v>
      </c>
      <c r="E12" t="s">
        <v>42</v>
      </c>
      <c r="F12">
        <v>3000</v>
      </c>
      <c r="G12" t="s">
        <v>44</v>
      </c>
      <c r="H12">
        <f>2019-1980</f>
        <v>39</v>
      </c>
      <c r="I12" t="s">
        <v>43</v>
      </c>
    </row>
    <row r="13" spans="1:9" x14ac:dyDescent="0.25">
      <c r="A13">
        <v>12</v>
      </c>
      <c r="B13" t="s">
        <v>74</v>
      </c>
      <c r="C13" t="s">
        <v>75</v>
      </c>
      <c r="D13" t="s">
        <v>46</v>
      </c>
      <c r="E13" t="s">
        <v>42</v>
      </c>
      <c r="F13">
        <v>3000</v>
      </c>
      <c r="G13" t="s">
        <v>44</v>
      </c>
      <c r="H13">
        <f>2019-1988</f>
        <v>31</v>
      </c>
      <c r="I13" t="s">
        <v>43</v>
      </c>
    </row>
    <row r="14" spans="1:9" x14ac:dyDescent="0.25">
      <c r="A14">
        <v>13</v>
      </c>
      <c r="B14" t="s">
        <v>76</v>
      </c>
      <c r="C14" t="s">
        <v>77</v>
      </c>
      <c r="D14" t="s">
        <v>47</v>
      </c>
      <c r="E14" t="s">
        <v>42</v>
      </c>
      <c r="F14">
        <v>3000</v>
      </c>
      <c r="G14" t="s">
        <v>44</v>
      </c>
      <c r="H14">
        <f>2019-1980</f>
        <v>39</v>
      </c>
      <c r="I14" t="s">
        <v>43</v>
      </c>
    </row>
    <row r="15" spans="1:9" x14ac:dyDescent="0.25">
      <c r="A15">
        <v>14</v>
      </c>
      <c r="B15" t="s">
        <v>78</v>
      </c>
      <c r="C15" t="s">
        <v>79</v>
      </c>
      <c r="D15" t="s">
        <v>80</v>
      </c>
      <c r="E15" t="s">
        <v>42</v>
      </c>
      <c r="F15">
        <v>3000</v>
      </c>
      <c r="G15" t="s">
        <v>44</v>
      </c>
      <c r="H15">
        <f>2019-1966</f>
        <v>53</v>
      </c>
      <c r="I15" t="s">
        <v>43</v>
      </c>
    </row>
    <row r="16" spans="1:9" x14ac:dyDescent="0.25">
      <c r="A16">
        <v>15</v>
      </c>
      <c r="B16" t="s">
        <v>81</v>
      </c>
      <c r="C16" t="s">
        <v>64</v>
      </c>
      <c r="D16" t="s">
        <v>82</v>
      </c>
      <c r="E16" t="s">
        <v>42</v>
      </c>
      <c r="F16">
        <v>3000</v>
      </c>
      <c r="G16" t="s">
        <v>44</v>
      </c>
      <c r="H16">
        <f>2019-1996</f>
        <v>23</v>
      </c>
      <c r="I16" t="s">
        <v>43</v>
      </c>
    </row>
    <row r="17" spans="1:9" x14ac:dyDescent="0.25">
      <c r="A17">
        <v>16</v>
      </c>
      <c r="B17" t="s">
        <v>83</v>
      </c>
      <c r="C17" t="s">
        <v>84</v>
      </c>
      <c r="D17" t="s">
        <v>85</v>
      </c>
      <c r="E17" t="s">
        <v>42</v>
      </c>
      <c r="F17">
        <v>3000</v>
      </c>
      <c r="G17" t="s">
        <v>44</v>
      </c>
      <c r="H17">
        <f>2019-1972</f>
        <v>47</v>
      </c>
      <c r="I17" t="s">
        <v>43</v>
      </c>
    </row>
    <row r="18" spans="1:9" x14ac:dyDescent="0.25">
      <c r="A18">
        <v>17</v>
      </c>
      <c r="B18" t="s">
        <v>86</v>
      </c>
      <c r="C18" t="s">
        <v>52</v>
      </c>
      <c r="D18" t="s">
        <v>87</v>
      </c>
      <c r="E18" t="s">
        <v>42</v>
      </c>
      <c r="F18">
        <v>3000</v>
      </c>
      <c r="G18" t="s">
        <v>44</v>
      </c>
      <c r="H18">
        <f>2019-1996</f>
        <v>23</v>
      </c>
      <c r="I18" t="s">
        <v>43</v>
      </c>
    </row>
    <row r="19" spans="1:9" x14ac:dyDescent="0.25">
      <c r="A19">
        <v>18</v>
      </c>
      <c r="B19" t="s">
        <v>88</v>
      </c>
      <c r="C19" t="s">
        <v>79</v>
      </c>
      <c r="D19" t="s">
        <v>89</v>
      </c>
      <c r="E19" t="s">
        <v>42</v>
      </c>
      <c r="F19">
        <v>3000</v>
      </c>
      <c r="G19" t="s">
        <v>44</v>
      </c>
      <c r="H19">
        <f>2019-1974</f>
        <v>45</v>
      </c>
      <c r="I19" t="s">
        <v>43</v>
      </c>
    </row>
    <row r="20" spans="1:9" x14ac:dyDescent="0.25">
      <c r="A20">
        <v>19</v>
      </c>
      <c r="B20" t="s">
        <v>90</v>
      </c>
      <c r="C20" t="s">
        <v>91</v>
      </c>
      <c r="D20" t="s">
        <v>92</v>
      </c>
      <c r="E20" t="s">
        <v>42</v>
      </c>
      <c r="F20">
        <v>3000</v>
      </c>
      <c r="G20" t="s">
        <v>44</v>
      </c>
      <c r="H20">
        <f>2019-1973</f>
        <v>46</v>
      </c>
      <c r="I20" t="s">
        <v>43</v>
      </c>
    </row>
    <row r="21" spans="1:9" x14ac:dyDescent="0.25">
      <c r="A21">
        <v>20</v>
      </c>
      <c r="B21" t="s">
        <v>93</v>
      </c>
      <c r="C21" t="s">
        <v>94</v>
      </c>
      <c r="D21" t="s">
        <v>47</v>
      </c>
      <c r="E21" t="s">
        <v>42</v>
      </c>
      <c r="F21">
        <v>3000</v>
      </c>
      <c r="G21" t="s">
        <v>44</v>
      </c>
      <c r="H21">
        <f>2019-1963</f>
        <v>56</v>
      </c>
      <c r="I21" t="s">
        <v>136</v>
      </c>
    </row>
    <row r="22" spans="1:9" x14ac:dyDescent="0.25">
      <c r="A22">
        <v>21</v>
      </c>
      <c r="B22" t="s">
        <v>95</v>
      </c>
      <c r="C22" t="s">
        <v>69</v>
      </c>
      <c r="D22" t="s">
        <v>96</v>
      </c>
      <c r="E22" t="s">
        <v>42</v>
      </c>
      <c r="F22">
        <v>3000</v>
      </c>
      <c r="G22" t="s">
        <v>44</v>
      </c>
      <c r="H22">
        <f>2019-1993</f>
        <v>26</v>
      </c>
      <c r="I22" t="s">
        <v>43</v>
      </c>
    </row>
    <row r="23" spans="1:9" x14ac:dyDescent="0.25">
      <c r="A23">
        <v>22</v>
      </c>
      <c r="B23" t="s">
        <v>97</v>
      </c>
      <c r="C23" t="s">
        <v>91</v>
      </c>
      <c r="D23" t="s">
        <v>52</v>
      </c>
      <c r="E23" t="s">
        <v>42</v>
      </c>
      <c r="F23">
        <v>3000</v>
      </c>
      <c r="G23" t="s">
        <v>44</v>
      </c>
      <c r="H23">
        <f>2019-1943</f>
        <v>76</v>
      </c>
      <c r="I23" t="s">
        <v>43</v>
      </c>
    </row>
    <row r="24" spans="1:9" x14ac:dyDescent="0.25">
      <c r="A24">
        <v>23</v>
      </c>
      <c r="B24" t="s">
        <v>98</v>
      </c>
      <c r="C24" t="s">
        <v>99</v>
      </c>
      <c r="D24" t="s">
        <v>100</v>
      </c>
      <c r="E24" t="s">
        <v>42</v>
      </c>
      <c r="F24">
        <v>3000</v>
      </c>
      <c r="G24" t="s">
        <v>44</v>
      </c>
      <c r="H24">
        <f>2019-1974</f>
        <v>45</v>
      </c>
      <c r="I24" t="s">
        <v>43</v>
      </c>
    </row>
    <row r="25" spans="1:9" x14ac:dyDescent="0.25">
      <c r="A25">
        <v>24</v>
      </c>
      <c r="B25" t="s">
        <v>101</v>
      </c>
      <c r="C25" t="s">
        <v>102</v>
      </c>
      <c r="D25" t="s">
        <v>103</v>
      </c>
      <c r="E25" t="s">
        <v>42</v>
      </c>
      <c r="F25">
        <v>3000</v>
      </c>
      <c r="G25" t="s">
        <v>44</v>
      </c>
      <c r="H25">
        <f>2019-1980</f>
        <v>39</v>
      </c>
      <c r="I25" t="s">
        <v>43</v>
      </c>
    </row>
    <row r="26" spans="1:9" x14ac:dyDescent="0.25">
      <c r="A26">
        <v>25</v>
      </c>
      <c r="B26" t="s">
        <v>104</v>
      </c>
      <c r="C26" t="s">
        <v>105</v>
      </c>
      <c r="D26" t="s">
        <v>106</v>
      </c>
      <c r="E26" t="s">
        <v>42</v>
      </c>
      <c r="F26">
        <v>3000</v>
      </c>
      <c r="G26" t="s">
        <v>44</v>
      </c>
      <c r="H26">
        <f>2019-1976</f>
        <v>43</v>
      </c>
      <c r="I26" t="s">
        <v>43</v>
      </c>
    </row>
    <row r="27" spans="1:9" x14ac:dyDescent="0.25">
      <c r="A27">
        <v>26</v>
      </c>
      <c r="B27" t="s">
        <v>107</v>
      </c>
      <c r="C27" t="s">
        <v>108</v>
      </c>
      <c r="D27" t="s">
        <v>46</v>
      </c>
      <c r="E27" t="s">
        <v>42</v>
      </c>
      <c r="F27">
        <v>3000</v>
      </c>
      <c r="G27" t="s">
        <v>44</v>
      </c>
      <c r="H27">
        <f>2019-1981</f>
        <v>38</v>
      </c>
      <c r="I27" t="s">
        <v>43</v>
      </c>
    </row>
    <row r="28" spans="1:9" x14ac:dyDescent="0.25">
      <c r="A28">
        <v>27</v>
      </c>
      <c r="B28" t="s">
        <v>127</v>
      </c>
      <c r="C28" t="s">
        <v>128</v>
      </c>
      <c r="D28" t="s">
        <v>129</v>
      </c>
      <c r="E28" t="s">
        <v>42</v>
      </c>
      <c r="F28">
        <v>3000</v>
      </c>
      <c r="G28" t="s">
        <v>44</v>
      </c>
      <c r="H28">
        <f>2019-1955</f>
        <v>64</v>
      </c>
      <c r="I28" t="s">
        <v>43</v>
      </c>
    </row>
    <row r="29" spans="1:9" x14ac:dyDescent="0.25">
      <c r="A29">
        <v>28</v>
      </c>
      <c r="B29" t="s">
        <v>109</v>
      </c>
      <c r="C29" t="s">
        <v>110</v>
      </c>
      <c r="D29" t="s">
        <v>111</v>
      </c>
      <c r="E29" t="s">
        <v>42</v>
      </c>
      <c r="F29">
        <v>3000</v>
      </c>
      <c r="G29" t="s">
        <v>44</v>
      </c>
      <c r="H29">
        <f>2019-1992</f>
        <v>27</v>
      </c>
      <c r="I29" t="s">
        <v>43</v>
      </c>
    </row>
    <row r="30" spans="1:9" x14ac:dyDescent="0.25">
      <c r="A30">
        <v>29</v>
      </c>
      <c r="B30" t="s">
        <v>112</v>
      </c>
      <c r="C30" t="s">
        <v>61</v>
      </c>
      <c r="D30" t="s">
        <v>113</v>
      </c>
      <c r="E30" t="s">
        <v>42</v>
      </c>
      <c r="F30">
        <v>3000</v>
      </c>
      <c r="G30" t="s">
        <v>44</v>
      </c>
      <c r="H30">
        <f>2019-1988</f>
        <v>31</v>
      </c>
      <c r="I30" t="s">
        <v>43</v>
      </c>
    </row>
    <row r="31" spans="1:9" x14ac:dyDescent="0.25">
      <c r="A31">
        <v>30</v>
      </c>
      <c r="B31" t="s">
        <v>114</v>
      </c>
      <c r="C31" t="s">
        <v>61</v>
      </c>
      <c r="D31" t="s">
        <v>115</v>
      </c>
      <c r="E31" t="s">
        <v>42</v>
      </c>
      <c r="F31">
        <v>3000</v>
      </c>
      <c r="G31" t="s">
        <v>44</v>
      </c>
      <c r="H31">
        <f>2019-1954</f>
        <v>65</v>
      </c>
      <c r="I31" t="s">
        <v>43</v>
      </c>
    </row>
    <row r="32" spans="1:9" x14ac:dyDescent="0.25">
      <c r="A32">
        <v>31</v>
      </c>
      <c r="B32" t="s">
        <v>78</v>
      </c>
      <c r="C32" t="s">
        <v>116</v>
      </c>
      <c r="D32" t="s">
        <v>117</v>
      </c>
      <c r="E32" t="s">
        <v>42</v>
      </c>
      <c r="F32">
        <v>3000</v>
      </c>
      <c r="G32" t="s">
        <v>44</v>
      </c>
      <c r="H32">
        <f>2019-1954</f>
        <v>65</v>
      </c>
      <c r="I32" t="s">
        <v>43</v>
      </c>
    </row>
    <row r="33" spans="1:9" x14ac:dyDescent="0.25">
      <c r="A33">
        <v>32</v>
      </c>
      <c r="B33" t="s">
        <v>118</v>
      </c>
      <c r="C33" t="s">
        <v>46</v>
      </c>
      <c r="D33" t="s">
        <v>91</v>
      </c>
      <c r="E33" t="s">
        <v>42</v>
      </c>
      <c r="F33">
        <v>3000</v>
      </c>
      <c r="G33" t="s">
        <v>44</v>
      </c>
      <c r="H33">
        <f>2019-1992</f>
        <v>27</v>
      </c>
      <c r="I33" t="s">
        <v>43</v>
      </c>
    </row>
    <row r="34" spans="1:9" x14ac:dyDescent="0.25">
      <c r="A34">
        <v>33</v>
      </c>
      <c r="B34" t="s">
        <v>119</v>
      </c>
      <c r="C34" t="s">
        <v>70</v>
      </c>
      <c r="D34" t="s">
        <v>82</v>
      </c>
      <c r="E34" t="s">
        <v>42</v>
      </c>
      <c r="F34">
        <v>3000</v>
      </c>
      <c r="G34" t="s">
        <v>44</v>
      </c>
      <c r="H34">
        <f>2019-1952</f>
        <v>67</v>
      </c>
      <c r="I34" t="s">
        <v>43</v>
      </c>
    </row>
    <row r="35" spans="1:9" x14ac:dyDescent="0.25">
      <c r="A35">
        <v>34</v>
      </c>
      <c r="B35" t="s">
        <v>120</v>
      </c>
      <c r="C35" t="s">
        <v>49</v>
      </c>
      <c r="D35" t="s">
        <v>70</v>
      </c>
      <c r="E35" t="s">
        <v>42</v>
      </c>
      <c r="F35">
        <v>3000</v>
      </c>
      <c r="G35" t="s">
        <v>44</v>
      </c>
      <c r="H35">
        <f>2019-1992</f>
        <v>27</v>
      </c>
      <c r="I35" t="s">
        <v>43</v>
      </c>
    </row>
    <row r="36" spans="1:9" x14ac:dyDescent="0.25">
      <c r="A36">
        <v>35</v>
      </c>
      <c r="B36" t="s">
        <v>121</v>
      </c>
      <c r="C36" t="s">
        <v>91</v>
      </c>
      <c r="D36" t="s">
        <v>69</v>
      </c>
      <c r="E36" t="s">
        <v>42</v>
      </c>
      <c r="F36">
        <v>3000</v>
      </c>
      <c r="G36" t="s">
        <v>44</v>
      </c>
      <c r="H36">
        <f>2019-1973</f>
        <v>46</v>
      </c>
      <c r="I36" t="s">
        <v>43</v>
      </c>
    </row>
    <row r="37" spans="1:9" x14ac:dyDescent="0.25">
      <c r="A37">
        <v>36</v>
      </c>
      <c r="B37" t="s">
        <v>122</v>
      </c>
      <c r="C37" t="s">
        <v>91</v>
      </c>
      <c r="D37" t="s">
        <v>123</v>
      </c>
      <c r="E37" t="s">
        <v>42</v>
      </c>
      <c r="F37">
        <v>3000</v>
      </c>
      <c r="G37" t="s">
        <v>44</v>
      </c>
      <c r="H37">
        <f>2019-1972</f>
        <v>47</v>
      </c>
      <c r="I37" t="s">
        <v>43</v>
      </c>
    </row>
    <row r="38" spans="1:9" x14ac:dyDescent="0.25">
      <c r="A38">
        <v>37</v>
      </c>
      <c r="B38" t="s">
        <v>124</v>
      </c>
      <c r="C38" t="s">
        <v>87</v>
      </c>
      <c r="D38" t="s">
        <v>125</v>
      </c>
      <c r="E38" t="s">
        <v>42</v>
      </c>
      <c r="F38">
        <v>3000</v>
      </c>
      <c r="G38" t="s">
        <v>44</v>
      </c>
      <c r="H38">
        <f>2019-1997</f>
        <v>22</v>
      </c>
      <c r="I38" t="s">
        <v>43</v>
      </c>
    </row>
    <row r="39" spans="1:9" x14ac:dyDescent="0.25">
      <c r="A39">
        <v>38</v>
      </c>
      <c r="B39" t="s">
        <v>112</v>
      </c>
      <c r="C39" t="s">
        <v>126</v>
      </c>
      <c r="D39" t="s">
        <v>105</v>
      </c>
      <c r="E39" t="s">
        <v>42</v>
      </c>
      <c r="F39">
        <v>3000</v>
      </c>
      <c r="G39" t="s">
        <v>44</v>
      </c>
      <c r="H39">
        <f>2019-1971</f>
        <v>48</v>
      </c>
      <c r="I39" t="s">
        <v>43</v>
      </c>
    </row>
    <row r="40" spans="1:9" x14ac:dyDescent="0.25">
      <c r="E40" s="7" t="s">
        <v>133</v>
      </c>
      <c r="F40" s="8">
        <f>SUM(F2:F39)</f>
        <v>114000</v>
      </c>
    </row>
    <row r="41" spans="1:9" x14ac:dyDescent="0.25">
      <c r="A41">
        <v>1</v>
      </c>
      <c r="B41" t="s">
        <v>45</v>
      </c>
      <c r="C41" t="s">
        <v>46</v>
      </c>
      <c r="D41" t="s">
        <v>47</v>
      </c>
      <c r="E41" t="s">
        <v>42</v>
      </c>
      <c r="F41">
        <v>3000</v>
      </c>
      <c r="G41" t="s">
        <v>44</v>
      </c>
      <c r="H41">
        <f>2019-1994</f>
        <v>25</v>
      </c>
      <c r="I41" t="s">
        <v>43</v>
      </c>
    </row>
    <row r="42" spans="1:9" x14ac:dyDescent="0.25">
      <c r="A42">
        <v>2</v>
      </c>
      <c r="B42" t="s">
        <v>48</v>
      </c>
      <c r="C42" t="s">
        <v>49</v>
      </c>
      <c r="D42" t="s">
        <v>46</v>
      </c>
      <c r="E42" t="s">
        <v>42</v>
      </c>
      <c r="F42">
        <v>3000</v>
      </c>
      <c r="G42" t="s">
        <v>44</v>
      </c>
      <c r="H42">
        <f>2019-1979</f>
        <v>40</v>
      </c>
      <c r="I42" t="s">
        <v>43</v>
      </c>
    </row>
    <row r="43" spans="1:9" x14ac:dyDescent="0.25">
      <c r="A43">
        <v>3</v>
      </c>
      <c r="B43" t="s">
        <v>50</v>
      </c>
      <c r="C43" t="s">
        <v>51</v>
      </c>
      <c r="D43" t="s">
        <v>52</v>
      </c>
      <c r="E43" t="s">
        <v>42</v>
      </c>
      <c r="F43">
        <v>3000</v>
      </c>
      <c r="G43" t="s">
        <v>44</v>
      </c>
      <c r="H43">
        <f>2019-1968</f>
        <v>51</v>
      </c>
      <c r="I43" t="s">
        <v>43</v>
      </c>
    </row>
    <row r="44" spans="1:9" x14ac:dyDescent="0.25">
      <c r="A44">
        <v>4</v>
      </c>
      <c r="B44" t="s">
        <v>53</v>
      </c>
      <c r="C44" t="s">
        <v>67</v>
      </c>
      <c r="D44" t="s">
        <v>54</v>
      </c>
      <c r="E44" t="s">
        <v>42</v>
      </c>
      <c r="F44">
        <v>3000</v>
      </c>
      <c r="G44" t="s">
        <v>44</v>
      </c>
      <c r="H44">
        <f>2019-1968</f>
        <v>51</v>
      </c>
      <c r="I44" t="s">
        <v>43</v>
      </c>
    </row>
    <row r="45" spans="1:9" x14ac:dyDescent="0.25">
      <c r="A45">
        <v>5</v>
      </c>
      <c r="B45" t="s">
        <v>55</v>
      </c>
      <c r="C45" t="s">
        <v>56</v>
      </c>
      <c r="D45" t="s">
        <v>57</v>
      </c>
      <c r="E45" t="s">
        <v>42</v>
      </c>
      <c r="F45">
        <v>3000</v>
      </c>
      <c r="G45" t="s">
        <v>44</v>
      </c>
      <c r="H45">
        <f>2019-1987</f>
        <v>32</v>
      </c>
      <c r="I45" t="s">
        <v>43</v>
      </c>
    </row>
    <row r="46" spans="1:9" x14ac:dyDescent="0.25">
      <c r="A46">
        <v>6</v>
      </c>
      <c r="B46" t="s">
        <v>59</v>
      </c>
      <c r="C46" t="s">
        <v>60</v>
      </c>
      <c r="D46" t="s">
        <v>61</v>
      </c>
      <c r="E46" t="s">
        <v>42</v>
      </c>
      <c r="F46">
        <v>3000</v>
      </c>
      <c r="G46" t="s">
        <v>44</v>
      </c>
      <c r="H46">
        <f>2019-1983</f>
        <v>36</v>
      </c>
      <c r="I46" t="s">
        <v>43</v>
      </c>
    </row>
    <row r="47" spans="1:9" x14ac:dyDescent="0.25">
      <c r="A47">
        <v>7</v>
      </c>
      <c r="B47" t="s">
        <v>58</v>
      </c>
      <c r="C47" t="s">
        <v>62</v>
      </c>
      <c r="D47" t="s">
        <v>62</v>
      </c>
      <c r="E47" t="s">
        <v>42</v>
      </c>
      <c r="F47">
        <v>3000</v>
      </c>
      <c r="G47" t="s">
        <v>44</v>
      </c>
      <c r="H47">
        <f>2019-1968</f>
        <v>51</v>
      </c>
      <c r="I47" t="s">
        <v>43</v>
      </c>
    </row>
    <row r="48" spans="1:9" x14ac:dyDescent="0.25">
      <c r="A48">
        <v>8</v>
      </c>
      <c r="B48" t="s">
        <v>63</v>
      </c>
      <c r="C48" t="s">
        <v>64</v>
      </c>
      <c r="D48" t="s">
        <v>65</v>
      </c>
      <c r="E48" t="s">
        <v>42</v>
      </c>
      <c r="F48">
        <v>3000</v>
      </c>
      <c r="G48" t="s">
        <v>44</v>
      </c>
      <c r="H48">
        <f>2019-1974</f>
        <v>45</v>
      </c>
      <c r="I48" t="s">
        <v>43</v>
      </c>
    </row>
    <row r="49" spans="1:9" x14ac:dyDescent="0.25">
      <c r="A49">
        <v>9</v>
      </c>
      <c r="B49" t="s">
        <v>66</v>
      </c>
      <c r="C49" t="s">
        <v>56</v>
      </c>
      <c r="D49" t="s">
        <v>67</v>
      </c>
      <c r="E49" t="s">
        <v>42</v>
      </c>
      <c r="F49">
        <v>3000</v>
      </c>
      <c r="G49" t="s">
        <v>44</v>
      </c>
      <c r="H49">
        <f>2019-1971</f>
        <v>48</v>
      </c>
      <c r="I49" t="s">
        <v>43</v>
      </c>
    </row>
    <row r="50" spans="1:9" x14ac:dyDescent="0.25">
      <c r="A50">
        <v>10</v>
      </c>
      <c r="B50" t="s">
        <v>68</v>
      </c>
      <c r="C50" t="s">
        <v>69</v>
      </c>
      <c r="D50" t="s">
        <v>70</v>
      </c>
      <c r="E50" t="s">
        <v>42</v>
      </c>
      <c r="F50">
        <v>3000</v>
      </c>
      <c r="G50" t="s">
        <v>44</v>
      </c>
      <c r="H50">
        <f>2019-1966</f>
        <v>53</v>
      </c>
      <c r="I50" t="s">
        <v>43</v>
      </c>
    </row>
    <row r="51" spans="1:9" x14ac:dyDescent="0.25">
      <c r="A51">
        <v>11</v>
      </c>
      <c r="B51" t="s">
        <v>71</v>
      </c>
      <c r="C51" t="s">
        <v>72</v>
      </c>
      <c r="D51" t="s">
        <v>73</v>
      </c>
      <c r="E51" t="s">
        <v>42</v>
      </c>
      <c r="F51">
        <v>3000</v>
      </c>
      <c r="G51" t="s">
        <v>44</v>
      </c>
      <c r="H51">
        <f>2019-1980</f>
        <v>39</v>
      </c>
      <c r="I51" t="s">
        <v>43</v>
      </c>
    </row>
    <row r="52" spans="1:9" x14ac:dyDescent="0.25">
      <c r="A52">
        <v>12</v>
      </c>
      <c r="B52" t="s">
        <v>74</v>
      </c>
      <c r="C52" t="s">
        <v>75</v>
      </c>
      <c r="D52" t="s">
        <v>46</v>
      </c>
      <c r="E52" t="s">
        <v>42</v>
      </c>
      <c r="F52">
        <v>3000</v>
      </c>
      <c r="G52" t="s">
        <v>44</v>
      </c>
      <c r="H52">
        <f>2019-1988</f>
        <v>31</v>
      </c>
      <c r="I52" t="s">
        <v>43</v>
      </c>
    </row>
    <row r="53" spans="1:9" x14ac:dyDescent="0.25">
      <c r="A53">
        <v>13</v>
      </c>
      <c r="B53" t="s">
        <v>76</v>
      </c>
      <c r="C53" t="s">
        <v>77</v>
      </c>
      <c r="D53" t="s">
        <v>47</v>
      </c>
      <c r="E53" t="s">
        <v>42</v>
      </c>
      <c r="F53">
        <v>3000</v>
      </c>
      <c r="G53" t="s">
        <v>44</v>
      </c>
      <c r="H53">
        <f>2019-1980</f>
        <v>39</v>
      </c>
      <c r="I53" t="s">
        <v>43</v>
      </c>
    </row>
    <row r="54" spans="1:9" x14ac:dyDescent="0.25">
      <c r="A54">
        <v>14</v>
      </c>
      <c r="B54" t="s">
        <v>78</v>
      </c>
      <c r="C54" t="s">
        <v>79</v>
      </c>
      <c r="D54" t="s">
        <v>80</v>
      </c>
      <c r="E54" t="s">
        <v>42</v>
      </c>
      <c r="F54">
        <v>3000</v>
      </c>
      <c r="G54" t="s">
        <v>44</v>
      </c>
      <c r="H54">
        <f>2019-1966</f>
        <v>53</v>
      </c>
      <c r="I54" t="s">
        <v>43</v>
      </c>
    </row>
    <row r="55" spans="1:9" x14ac:dyDescent="0.25">
      <c r="A55">
        <v>15</v>
      </c>
      <c r="B55" t="s">
        <v>81</v>
      </c>
      <c r="C55" t="s">
        <v>64</v>
      </c>
      <c r="D55" t="s">
        <v>82</v>
      </c>
      <c r="E55" t="s">
        <v>42</v>
      </c>
      <c r="F55">
        <v>3000</v>
      </c>
      <c r="G55" t="s">
        <v>44</v>
      </c>
      <c r="H55">
        <f>2019-1996</f>
        <v>23</v>
      </c>
      <c r="I55" t="s">
        <v>43</v>
      </c>
    </row>
    <row r="56" spans="1:9" x14ac:dyDescent="0.25">
      <c r="A56">
        <v>16</v>
      </c>
      <c r="B56" t="s">
        <v>83</v>
      </c>
      <c r="C56" t="s">
        <v>84</v>
      </c>
      <c r="D56" t="s">
        <v>85</v>
      </c>
      <c r="E56" t="s">
        <v>42</v>
      </c>
      <c r="F56">
        <v>3000</v>
      </c>
      <c r="G56" t="s">
        <v>44</v>
      </c>
      <c r="H56">
        <f>2019-1972</f>
        <v>47</v>
      </c>
      <c r="I56" t="s">
        <v>43</v>
      </c>
    </row>
    <row r="57" spans="1:9" x14ac:dyDescent="0.25">
      <c r="A57">
        <v>17</v>
      </c>
      <c r="B57" t="s">
        <v>86</v>
      </c>
      <c r="C57" t="s">
        <v>52</v>
      </c>
      <c r="D57" t="s">
        <v>87</v>
      </c>
      <c r="E57" t="s">
        <v>42</v>
      </c>
      <c r="F57">
        <v>3000</v>
      </c>
      <c r="G57" t="s">
        <v>44</v>
      </c>
      <c r="H57">
        <f>2019-1996</f>
        <v>23</v>
      </c>
      <c r="I57" t="s">
        <v>43</v>
      </c>
    </row>
    <row r="58" spans="1:9" x14ac:dyDescent="0.25">
      <c r="A58">
        <v>18</v>
      </c>
      <c r="B58" t="s">
        <v>88</v>
      </c>
      <c r="C58" t="s">
        <v>79</v>
      </c>
      <c r="D58" t="s">
        <v>89</v>
      </c>
      <c r="E58" t="s">
        <v>42</v>
      </c>
      <c r="F58">
        <v>3000</v>
      </c>
      <c r="G58" t="s">
        <v>44</v>
      </c>
      <c r="H58">
        <f>2019-1974</f>
        <v>45</v>
      </c>
      <c r="I58" t="s">
        <v>43</v>
      </c>
    </row>
    <row r="59" spans="1:9" x14ac:dyDescent="0.25">
      <c r="A59">
        <v>19</v>
      </c>
      <c r="B59" t="s">
        <v>90</v>
      </c>
      <c r="C59" t="s">
        <v>91</v>
      </c>
      <c r="D59" t="s">
        <v>92</v>
      </c>
      <c r="E59" t="s">
        <v>42</v>
      </c>
      <c r="F59">
        <v>3000</v>
      </c>
      <c r="G59" t="s">
        <v>44</v>
      </c>
      <c r="H59">
        <f>2019-1973</f>
        <v>46</v>
      </c>
      <c r="I59" t="s">
        <v>43</v>
      </c>
    </row>
    <row r="60" spans="1:9" x14ac:dyDescent="0.25">
      <c r="A60">
        <v>20</v>
      </c>
      <c r="B60" t="s">
        <v>93</v>
      </c>
      <c r="C60" t="s">
        <v>94</v>
      </c>
      <c r="D60" t="s">
        <v>47</v>
      </c>
      <c r="E60" t="s">
        <v>42</v>
      </c>
      <c r="F60">
        <v>3000</v>
      </c>
      <c r="G60" t="s">
        <v>44</v>
      </c>
      <c r="H60">
        <f>2019-1963</f>
        <v>56</v>
      </c>
      <c r="I60" s="2" t="s">
        <v>136</v>
      </c>
    </row>
    <row r="61" spans="1:9" x14ac:dyDescent="0.25">
      <c r="A61">
        <v>21</v>
      </c>
      <c r="B61" t="s">
        <v>95</v>
      </c>
      <c r="C61" t="s">
        <v>69</v>
      </c>
      <c r="D61" t="s">
        <v>96</v>
      </c>
      <c r="E61" t="s">
        <v>42</v>
      </c>
      <c r="F61">
        <v>3000</v>
      </c>
      <c r="G61" t="s">
        <v>44</v>
      </c>
      <c r="H61">
        <f>2019-1993</f>
        <v>26</v>
      </c>
      <c r="I61" t="s">
        <v>43</v>
      </c>
    </row>
    <row r="62" spans="1:9" x14ac:dyDescent="0.25">
      <c r="A62">
        <v>22</v>
      </c>
      <c r="B62" t="s">
        <v>97</v>
      </c>
      <c r="C62" t="s">
        <v>91</v>
      </c>
      <c r="D62" t="s">
        <v>52</v>
      </c>
      <c r="E62" t="s">
        <v>42</v>
      </c>
      <c r="F62">
        <v>3000</v>
      </c>
      <c r="G62" t="s">
        <v>44</v>
      </c>
      <c r="H62">
        <f>2019-1943</f>
        <v>76</v>
      </c>
      <c r="I62" t="s">
        <v>43</v>
      </c>
    </row>
    <row r="63" spans="1:9" x14ac:dyDescent="0.25">
      <c r="A63">
        <v>23</v>
      </c>
      <c r="B63" t="s">
        <v>98</v>
      </c>
      <c r="C63" t="s">
        <v>99</v>
      </c>
      <c r="D63" t="s">
        <v>100</v>
      </c>
      <c r="E63" t="s">
        <v>42</v>
      </c>
      <c r="F63">
        <v>3000</v>
      </c>
      <c r="G63" t="s">
        <v>44</v>
      </c>
      <c r="H63">
        <f>2019-1974</f>
        <v>45</v>
      </c>
      <c r="I63" t="s">
        <v>43</v>
      </c>
    </row>
    <row r="64" spans="1:9" x14ac:dyDescent="0.25">
      <c r="A64">
        <v>24</v>
      </c>
      <c r="B64" t="s">
        <v>101</v>
      </c>
      <c r="C64" t="s">
        <v>102</v>
      </c>
      <c r="D64" t="s">
        <v>103</v>
      </c>
      <c r="E64" t="s">
        <v>42</v>
      </c>
      <c r="F64">
        <v>3000</v>
      </c>
      <c r="G64" t="s">
        <v>44</v>
      </c>
      <c r="H64">
        <f>2019-1980</f>
        <v>39</v>
      </c>
      <c r="I64" t="s">
        <v>43</v>
      </c>
    </row>
    <row r="65" spans="1:9" x14ac:dyDescent="0.25">
      <c r="A65">
        <v>25</v>
      </c>
      <c r="B65" t="s">
        <v>104</v>
      </c>
      <c r="C65" t="s">
        <v>105</v>
      </c>
      <c r="D65" t="s">
        <v>106</v>
      </c>
      <c r="E65" t="s">
        <v>42</v>
      </c>
      <c r="F65">
        <v>3000</v>
      </c>
      <c r="G65" t="s">
        <v>44</v>
      </c>
      <c r="H65">
        <f>2019-1976</f>
        <v>43</v>
      </c>
      <c r="I65" t="s">
        <v>43</v>
      </c>
    </row>
    <row r="66" spans="1:9" x14ac:dyDescent="0.25">
      <c r="A66">
        <v>26</v>
      </c>
      <c r="B66" t="s">
        <v>107</v>
      </c>
      <c r="C66" t="s">
        <v>108</v>
      </c>
      <c r="D66" t="s">
        <v>46</v>
      </c>
      <c r="E66" t="s">
        <v>42</v>
      </c>
      <c r="F66">
        <v>3000</v>
      </c>
      <c r="G66" t="s">
        <v>44</v>
      </c>
      <c r="H66">
        <f>2019-1981</f>
        <v>38</v>
      </c>
      <c r="I66" t="s">
        <v>43</v>
      </c>
    </row>
    <row r="67" spans="1:9" x14ac:dyDescent="0.25">
      <c r="A67">
        <v>27</v>
      </c>
      <c r="B67" t="s">
        <v>127</v>
      </c>
      <c r="C67" t="s">
        <v>128</v>
      </c>
      <c r="D67" t="s">
        <v>129</v>
      </c>
      <c r="E67" t="s">
        <v>42</v>
      </c>
      <c r="F67">
        <v>3000</v>
      </c>
      <c r="G67" t="s">
        <v>44</v>
      </c>
      <c r="H67">
        <f>2019-1955</f>
        <v>64</v>
      </c>
      <c r="I67" t="s">
        <v>43</v>
      </c>
    </row>
    <row r="68" spans="1:9" x14ac:dyDescent="0.25">
      <c r="A68">
        <v>28</v>
      </c>
      <c r="B68" t="s">
        <v>109</v>
      </c>
      <c r="C68" t="s">
        <v>110</v>
      </c>
      <c r="D68" t="s">
        <v>111</v>
      </c>
      <c r="E68" t="s">
        <v>42</v>
      </c>
      <c r="F68">
        <v>3000</v>
      </c>
      <c r="G68" t="s">
        <v>44</v>
      </c>
      <c r="H68">
        <f>2019-1992</f>
        <v>27</v>
      </c>
      <c r="I68" t="s">
        <v>43</v>
      </c>
    </row>
    <row r="69" spans="1:9" x14ac:dyDescent="0.25">
      <c r="A69">
        <v>29</v>
      </c>
      <c r="B69" t="s">
        <v>112</v>
      </c>
      <c r="C69" t="s">
        <v>61</v>
      </c>
      <c r="D69" t="s">
        <v>113</v>
      </c>
      <c r="E69" t="s">
        <v>42</v>
      </c>
      <c r="F69">
        <v>3000</v>
      </c>
      <c r="G69" t="s">
        <v>44</v>
      </c>
      <c r="H69">
        <f>2019-1988</f>
        <v>31</v>
      </c>
      <c r="I69" t="s">
        <v>43</v>
      </c>
    </row>
    <row r="70" spans="1:9" x14ac:dyDescent="0.25">
      <c r="A70">
        <v>30</v>
      </c>
      <c r="B70" t="s">
        <v>114</v>
      </c>
      <c r="C70" t="s">
        <v>61</v>
      </c>
      <c r="D70" t="s">
        <v>115</v>
      </c>
      <c r="E70" t="s">
        <v>42</v>
      </c>
      <c r="F70">
        <v>3000</v>
      </c>
      <c r="G70" t="s">
        <v>44</v>
      </c>
      <c r="H70">
        <f>2019-1954</f>
        <v>65</v>
      </c>
      <c r="I70" t="s">
        <v>43</v>
      </c>
    </row>
    <row r="71" spans="1:9" x14ac:dyDescent="0.25">
      <c r="A71">
        <v>31</v>
      </c>
      <c r="B71" t="s">
        <v>78</v>
      </c>
      <c r="C71" t="s">
        <v>116</v>
      </c>
      <c r="D71" t="s">
        <v>117</v>
      </c>
      <c r="E71" t="s">
        <v>42</v>
      </c>
      <c r="F71">
        <v>3000</v>
      </c>
      <c r="G71" t="s">
        <v>44</v>
      </c>
      <c r="H71">
        <f>2019-1954</f>
        <v>65</v>
      </c>
      <c r="I71" t="s">
        <v>43</v>
      </c>
    </row>
    <row r="72" spans="1:9" x14ac:dyDescent="0.25">
      <c r="A72">
        <v>32</v>
      </c>
      <c r="B72" t="s">
        <v>118</v>
      </c>
      <c r="C72" t="s">
        <v>46</v>
      </c>
      <c r="D72" t="s">
        <v>91</v>
      </c>
      <c r="E72" t="s">
        <v>42</v>
      </c>
      <c r="F72">
        <v>3000</v>
      </c>
      <c r="G72" t="s">
        <v>44</v>
      </c>
      <c r="H72">
        <f>2019-1992</f>
        <v>27</v>
      </c>
      <c r="I72" t="s">
        <v>43</v>
      </c>
    </row>
    <row r="73" spans="1:9" x14ac:dyDescent="0.25">
      <c r="A73">
        <v>33</v>
      </c>
      <c r="B73" t="s">
        <v>119</v>
      </c>
      <c r="C73" t="s">
        <v>70</v>
      </c>
      <c r="D73" t="s">
        <v>82</v>
      </c>
      <c r="E73" t="s">
        <v>42</v>
      </c>
      <c r="F73">
        <v>3000</v>
      </c>
      <c r="G73" t="s">
        <v>44</v>
      </c>
      <c r="H73">
        <f>2019-1952</f>
        <v>67</v>
      </c>
      <c r="I73" t="s">
        <v>43</v>
      </c>
    </row>
    <row r="74" spans="1:9" x14ac:dyDescent="0.25">
      <c r="A74">
        <v>34</v>
      </c>
      <c r="B74" t="s">
        <v>120</v>
      </c>
      <c r="C74" t="s">
        <v>49</v>
      </c>
      <c r="D74" t="s">
        <v>70</v>
      </c>
      <c r="E74" t="s">
        <v>42</v>
      </c>
      <c r="F74">
        <v>3000</v>
      </c>
      <c r="G74" t="s">
        <v>44</v>
      </c>
      <c r="H74">
        <f>2019-1992</f>
        <v>27</v>
      </c>
      <c r="I74" t="s">
        <v>43</v>
      </c>
    </row>
    <row r="75" spans="1:9" x14ac:dyDescent="0.25">
      <c r="A75">
        <v>35</v>
      </c>
      <c r="B75" t="s">
        <v>121</v>
      </c>
      <c r="C75" t="s">
        <v>91</v>
      </c>
      <c r="D75" t="s">
        <v>69</v>
      </c>
      <c r="E75" t="s">
        <v>42</v>
      </c>
      <c r="F75">
        <v>3000</v>
      </c>
      <c r="G75" t="s">
        <v>44</v>
      </c>
      <c r="H75">
        <f>2019-1973</f>
        <v>46</v>
      </c>
      <c r="I75" t="s">
        <v>43</v>
      </c>
    </row>
    <row r="76" spans="1:9" x14ac:dyDescent="0.25">
      <c r="A76">
        <v>36</v>
      </c>
      <c r="B76" t="s">
        <v>122</v>
      </c>
      <c r="C76" t="s">
        <v>91</v>
      </c>
      <c r="D76" t="s">
        <v>123</v>
      </c>
      <c r="E76" t="s">
        <v>42</v>
      </c>
      <c r="F76">
        <v>3000</v>
      </c>
      <c r="G76" t="s">
        <v>44</v>
      </c>
      <c r="H76">
        <f>2019-1972</f>
        <v>47</v>
      </c>
      <c r="I76" t="s">
        <v>43</v>
      </c>
    </row>
    <row r="77" spans="1:9" x14ac:dyDescent="0.25">
      <c r="A77">
        <v>37</v>
      </c>
      <c r="B77" t="s">
        <v>124</v>
      </c>
      <c r="C77" t="s">
        <v>87</v>
      </c>
      <c r="D77" t="s">
        <v>125</v>
      </c>
      <c r="E77" t="s">
        <v>42</v>
      </c>
      <c r="F77">
        <v>3000</v>
      </c>
      <c r="G77" t="s">
        <v>44</v>
      </c>
      <c r="H77">
        <f>2019-1997</f>
        <v>22</v>
      </c>
      <c r="I77" t="s">
        <v>43</v>
      </c>
    </row>
    <row r="78" spans="1:9" x14ac:dyDescent="0.25">
      <c r="A78">
        <v>38</v>
      </c>
      <c r="B78" t="s">
        <v>112</v>
      </c>
      <c r="C78" t="s">
        <v>126</v>
      </c>
      <c r="D78" t="s">
        <v>105</v>
      </c>
      <c r="E78" t="s">
        <v>42</v>
      </c>
      <c r="F78">
        <v>3000</v>
      </c>
      <c r="G78" t="s">
        <v>44</v>
      </c>
      <c r="H78">
        <f>2019-1971</f>
        <v>48</v>
      </c>
      <c r="I78" t="s">
        <v>43</v>
      </c>
    </row>
    <row r="79" spans="1:9" x14ac:dyDescent="0.25">
      <c r="E79" s="7" t="s">
        <v>134</v>
      </c>
      <c r="F79" s="8">
        <f>SUM(F41:F78)</f>
        <v>114000</v>
      </c>
    </row>
    <row r="80" spans="1:9" x14ac:dyDescent="0.25">
      <c r="A80">
        <v>1</v>
      </c>
      <c r="B80" t="s">
        <v>45</v>
      </c>
      <c r="C80" t="s">
        <v>46</v>
      </c>
      <c r="D80" t="s">
        <v>47</v>
      </c>
      <c r="E80" t="s">
        <v>42</v>
      </c>
      <c r="F80">
        <v>3000</v>
      </c>
      <c r="G80" t="s">
        <v>44</v>
      </c>
      <c r="H80">
        <f>2019-1994</f>
        <v>25</v>
      </c>
      <c r="I80" t="s">
        <v>43</v>
      </c>
    </row>
    <row r="81" spans="1:9" x14ac:dyDescent="0.25">
      <c r="A81">
        <v>2</v>
      </c>
      <c r="B81" t="s">
        <v>48</v>
      </c>
      <c r="C81" t="s">
        <v>49</v>
      </c>
      <c r="D81" t="s">
        <v>46</v>
      </c>
      <c r="E81" t="s">
        <v>42</v>
      </c>
      <c r="F81">
        <v>3000</v>
      </c>
      <c r="G81" t="s">
        <v>44</v>
      </c>
      <c r="H81">
        <f>2019-1979</f>
        <v>40</v>
      </c>
      <c r="I81" t="s">
        <v>43</v>
      </c>
    </row>
    <row r="82" spans="1:9" x14ac:dyDescent="0.25">
      <c r="A82">
        <v>3</v>
      </c>
      <c r="B82" t="s">
        <v>50</v>
      </c>
      <c r="C82" t="s">
        <v>51</v>
      </c>
      <c r="D82" t="s">
        <v>52</v>
      </c>
      <c r="E82" t="s">
        <v>42</v>
      </c>
      <c r="F82">
        <v>3000</v>
      </c>
      <c r="G82" t="s">
        <v>44</v>
      </c>
      <c r="H82">
        <f>2019-1968</f>
        <v>51</v>
      </c>
      <c r="I82" t="s">
        <v>43</v>
      </c>
    </row>
    <row r="83" spans="1:9" x14ac:dyDescent="0.25">
      <c r="A83">
        <v>4</v>
      </c>
      <c r="B83" t="s">
        <v>53</v>
      </c>
      <c r="C83" t="s">
        <v>67</v>
      </c>
      <c r="D83" t="s">
        <v>54</v>
      </c>
      <c r="E83" t="s">
        <v>42</v>
      </c>
      <c r="F83">
        <v>3000</v>
      </c>
      <c r="G83" t="s">
        <v>44</v>
      </c>
      <c r="H83">
        <f>2019-1968</f>
        <v>51</v>
      </c>
      <c r="I83" t="s">
        <v>43</v>
      </c>
    </row>
    <row r="84" spans="1:9" x14ac:dyDescent="0.25">
      <c r="A84">
        <v>5</v>
      </c>
      <c r="B84" t="s">
        <v>55</v>
      </c>
      <c r="C84" t="s">
        <v>56</v>
      </c>
      <c r="D84" t="s">
        <v>57</v>
      </c>
      <c r="E84" t="s">
        <v>42</v>
      </c>
      <c r="F84">
        <v>3000</v>
      </c>
      <c r="G84" t="s">
        <v>44</v>
      </c>
      <c r="H84">
        <f>2019-1987</f>
        <v>32</v>
      </c>
      <c r="I84" t="s">
        <v>43</v>
      </c>
    </row>
    <row r="85" spans="1:9" x14ac:dyDescent="0.25">
      <c r="A85">
        <v>6</v>
      </c>
      <c r="B85" t="s">
        <v>59</v>
      </c>
      <c r="C85" t="s">
        <v>60</v>
      </c>
      <c r="D85" t="s">
        <v>61</v>
      </c>
      <c r="E85" t="s">
        <v>42</v>
      </c>
      <c r="F85">
        <v>3000</v>
      </c>
      <c r="G85" t="s">
        <v>44</v>
      </c>
      <c r="H85">
        <f>2019-1983</f>
        <v>36</v>
      </c>
      <c r="I85" t="s">
        <v>43</v>
      </c>
    </row>
    <row r="86" spans="1:9" x14ac:dyDescent="0.25">
      <c r="A86">
        <v>7</v>
      </c>
      <c r="B86" t="s">
        <v>58</v>
      </c>
      <c r="C86" t="s">
        <v>62</v>
      </c>
      <c r="D86" t="s">
        <v>62</v>
      </c>
      <c r="E86" t="s">
        <v>42</v>
      </c>
      <c r="F86">
        <v>3000</v>
      </c>
      <c r="G86" t="s">
        <v>44</v>
      </c>
      <c r="H86">
        <f>2019-1968</f>
        <v>51</v>
      </c>
      <c r="I86" t="s">
        <v>43</v>
      </c>
    </row>
    <row r="87" spans="1:9" x14ac:dyDescent="0.25">
      <c r="A87">
        <v>8</v>
      </c>
      <c r="B87" t="s">
        <v>63</v>
      </c>
      <c r="C87" t="s">
        <v>64</v>
      </c>
      <c r="D87" t="s">
        <v>65</v>
      </c>
      <c r="E87" t="s">
        <v>42</v>
      </c>
      <c r="F87">
        <v>3000</v>
      </c>
      <c r="G87" t="s">
        <v>44</v>
      </c>
      <c r="H87">
        <f>2019-1974</f>
        <v>45</v>
      </c>
      <c r="I87" t="s">
        <v>43</v>
      </c>
    </row>
    <row r="88" spans="1:9" x14ac:dyDescent="0.25">
      <c r="A88">
        <v>9</v>
      </c>
      <c r="B88" t="s">
        <v>66</v>
      </c>
      <c r="C88" t="s">
        <v>56</v>
      </c>
      <c r="D88" t="s">
        <v>67</v>
      </c>
      <c r="E88" t="s">
        <v>42</v>
      </c>
      <c r="F88">
        <v>3000</v>
      </c>
      <c r="G88" t="s">
        <v>44</v>
      </c>
      <c r="H88">
        <f>2019-1971</f>
        <v>48</v>
      </c>
      <c r="I88" t="s">
        <v>43</v>
      </c>
    </row>
    <row r="89" spans="1:9" x14ac:dyDescent="0.25">
      <c r="A89">
        <v>10</v>
      </c>
      <c r="B89" t="s">
        <v>68</v>
      </c>
      <c r="C89" t="s">
        <v>69</v>
      </c>
      <c r="D89" t="s">
        <v>70</v>
      </c>
      <c r="E89" t="s">
        <v>42</v>
      </c>
      <c r="F89">
        <v>3000</v>
      </c>
      <c r="G89" t="s">
        <v>44</v>
      </c>
      <c r="H89">
        <f>2019-1966</f>
        <v>53</v>
      </c>
      <c r="I89" t="s">
        <v>43</v>
      </c>
    </row>
    <row r="90" spans="1:9" x14ac:dyDescent="0.25">
      <c r="A90">
        <v>11</v>
      </c>
      <c r="B90" t="s">
        <v>71</v>
      </c>
      <c r="C90" t="s">
        <v>72</v>
      </c>
      <c r="D90" t="s">
        <v>73</v>
      </c>
      <c r="E90" t="s">
        <v>42</v>
      </c>
      <c r="F90">
        <v>3000</v>
      </c>
      <c r="G90" t="s">
        <v>44</v>
      </c>
      <c r="H90">
        <f>2019-1980</f>
        <v>39</v>
      </c>
      <c r="I90" t="s">
        <v>43</v>
      </c>
    </row>
    <row r="91" spans="1:9" x14ac:dyDescent="0.25">
      <c r="A91">
        <v>12</v>
      </c>
      <c r="B91" t="s">
        <v>74</v>
      </c>
      <c r="C91" t="s">
        <v>75</v>
      </c>
      <c r="D91" t="s">
        <v>46</v>
      </c>
      <c r="E91" t="s">
        <v>42</v>
      </c>
      <c r="F91">
        <v>3000</v>
      </c>
      <c r="G91" t="s">
        <v>44</v>
      </c>
      <c r="H91">
        <f>2019-1988</f>
        <v>31</v>
      </c>
      <c r="I91" t="s">
        <v>43</v>
      </c>
    </row>
    <row r="92" spans="1:9" x14ac:dyDescent="0.25">
      <c r="A92">
        <v>13</v>
      </c>
      <c r="B92" t="s">
        <v>76</v>
      </c>
      <c r="C92" t="s">
        <v>77</v>
      </c>
      <c r="D92" t="s">
        <v>47</v>
      </c>
      <c r="E92" t="s">
        <v>42</v>
      </c>
      <c r="F92">
        <v>3000</v>
      </c>
      <c r="G92" t="s">
        <v>44</v>
      </c>
      <c r="H92">
        <f>2019-1980</f>
        <v>39</v>
      </c>
      <c r="I92" t="s">
        <v>43</v>
      </c>
    </row>
    <row r="93" spans="1:9" x14ac:dyDescent="0.25">
      <c r="A93">
        <v>14</v>
      </c>
      <c r="B93" t="s">
        <v>78</v>
      </c>
      <c r="C93" t="s">
        <v>79</v>
      </c>
      <c r="D93" t="s">
        <v>80</v>
      </c>
      <c r="E93" t="s">
        <v>42</v>
      </c>
      <c r="F93">
        <v>3000</v>
      </c>
      <c r="G93" t="s">
        <v>44</v>
      </c>
      <c r="H93">
        <f>2019-1966</f>
        <v>53</v>
      </c>
      <c r="I93" t="s">
        <v>43</v>
      </c>
    </row>
    <row r="94" spans="1:9" x14ac:dyDescent="0.25">
      <c r="A94">
        <v>15</v>
      </c>
      <c r="B94" t="s">
        <v>81</v>
      </c>
      <c r="C94" t="s">
        <v>64</v>
      </c>
      <c r="D94" t="s">
        <v>82</v>
      </c>
      <c r="E94" t="s">
        <v>42</v>
      </c>
      <c r="F94">
        <v>3000</v>
      </c>
      <c r="G94" t="s">
        <v>44</v>
      </c>
      <c r="H94">
        <f>2019-1996</f>
        <v>23</v>
      </c>
      <c r="I94" t="s">
        <v>43</v>
      </c>
    </row>
    <row r="95" spans="1:9" x14ac:dyDescent="0.25">
      <c r="A95">
        <v>16</v>
      </c>
      <c r="B95" t="s">
        <v>83</v>
      </c>
      <c r="C95" t="s">
        <v>84</v>
      </c>
      <c r="D95" t="s">
        <v>85</v>
      </c>
      <c r="E95" t="s">
        <v>42</v>
      </c>
      <c r="F95">
        <v>3000</v>
      </c>
      <c r="G95" t="s">
        <v>44</v>
      </c>
      <c r="H95">
        <f>2019-1972</f>
        <v>47</v>
      </c>
      <c r="I95" t="s">
        <v>43</v>
      </c>
    </row>
    <row r="96" spans="1:9" x14ac:dyDescent="0.25">
      <c r="A96">
        <v>17</v>
      </c>
      <c r="B96" t="s">
        <v>86</v>
      </c>
      <c r="C96" t="s">
        <v>52</v>
      </c>
      <c r="D96" t="s">
        <v>87</v>
      </c>
      <c r="E96" t="s">
        <v>42</v>
      </c>
      <c r="F96">
        <v>3000</v>
      </c>
      <c r="G96" t="s">
        <v>44</v>
      </c>
      <c r="H96">
        <f>2019-1996</f>
        <v>23</v>
      </c>
      <c r="I96" t="s">
        <v>43</v>
      </c>
    </row>
    <row r="97" spans="1:9" x14ac:dyDescent="0.25">
      <c r="A97">
        <v>18</v>
      </c>
      <c r="B97" t="s">
        <v>88</v>
      </c>
      <c r="C97" t="s">
        <v>79</v>
      </c>
      <c r="D97" t="s">
        <v>89</v>
      </c>
      <c r="E97" t="s">
        <v>42</v>
      </c>
      <c r="F97">
        <v>3000</v>
      </c>
      <c r="G97" t="s">
        <v>44</v>
      </c>
      <c r="H97">
        <f>2019-1974</f>
        <v>45</v>
      </c>
      <c r="I97" t="s">
        <v>43</v>
      </c>
    </row>
    <row r="98" spans="1:9" x14ac:dyDescent="0.25">
      <c r="A98">
        <v>19</v>
      </c>
      <c r="B98" t="s">
        <v>90</v>
      </c>
      <c r="C98" t="s">
        <v>91</v>
      </c>
      <c r="D98" t="s">
        <v>92</v>
      </c>
      <c r="E98" t="s">
        <v>42</v>
      </c>
      <c r="F98">
        <v>3000</v>
      </c>
      <c r="G98" t="s">
        <v>44</v>
      </c>
      <c r="H98">
        <f>2019-1973</f>
        <v>46</v>
      </c>
      <c r="I98" t="s">
        <v>43</v>
      </c>
    </row>
    <row r="99" spans="1:9" x14ac:dyDescent="0.25">
      <c r="A99">
        <v>20</v>
      </c>
      <c r="B99" t="s">
        <v>93</v>
      </c>
      <c r="C99" t="s">
        <v>94</v>
      </c>
      <c r="D99" t="s">
        <v>47</v>
      </c>
      <c r="E99" t="s">
        <v>42</v>
      </c>
      <c r="F99">
        <v>3000</v>
      </c>
      <c r="G99" t="s">
        <v>44</v>
      </c>
      <c r="H99">
        <f>2019-1963</f>
        <v>56</v>
      </c>
      <c r="I99" s="2" t="s">
        <v>136</v>
      </c>
    </row>
    <row r="100" spans="1:9" x14ac:dyDescent="0.25">
      <c r="A100">
        <v>21</v>
      </c>
      <c r="B100" t="s">
        <v>95</v>
      </c>
      <c r="C100" t="s">
        <v>69</v>
      </c>
      <c r="D100" t="s">
        <v>96</v>
      </c>
      <c r="E100" t="s">
        <v>42</v>
      </c>
      <c r="F100">
        <v>3000</v>
      </c>
      <c r="G100" t="s">
        <v>44</v>
      </c>
      <c r="H100">
        <f>2019-1993</f>
        <v>26</v>
      </c>
      <c r="I100" t="s">
        <v>43</v>
      </c>
    </row>
    <row r="101" spans="1:9" x14ac:dyDescent="0.25">
      <c r="A101">
        <v>22</v>
      </c>
      <c r="B101" t="s">
        <v>97</v>
      </c>
      <c r="C101" t="s">
        <v>91</v>
      </c>
      <c r="D101" t="s">
        <v>52</v>
      </c>
      <c r="E101" t="s">
        <v>42</v>
      </c>
      <c r="F101">
        <v>3000</v>
      </c>
      <c r="G101" t="s">
        <v>44</v>
      </c>
      <c r="H101">
        <f>2019-1943</f>
        <v>76</v>
      </c>
      <c r="I101" t="s">
        <v>43</v>
      </c>
    </row>
    <row r="102" spans="1:9" x14ac:dyDescent="0.25">
      <c r="A102">
        <v>23</v>
      </c>
      <c r="B102" t="s">
        <v>98</v>
      </c>
      <c r="C102" t="s">
        <v>99</v>
      </c>
      <c r="D102" t="s">
        <v>100</v>
      </c>
      <c r="E102" t="s">
        <v>42</v>
      </c>
      <c r="F102">
        <v>3000</v>
      </c>
      <c r="G102" t="s">
        <v>44</v>
      </c>
      <c r="H102">
        <f>2019-1974</f>
        <v>45</v>
      </c>
      <c r="I102" t="s">
        <v>43</v>
      </c>
    </row>
    <row r="103" spans="1:9" x14ac:dyDescent="0.25">
      <c r="A103">
        <v>24</v>
      </c>
      <c r="B103" t="s">
        <v>101</v>
      </c>
      <c r="C103" t="s">
        <v>102</v>
      </c>
      <c r="D103" t="s">
        <v>103</v>
      </c>
      <c r="E103" t="s">
        <v>42</v>
      </c>
      <c r="F103">
        <v>3000</v>
      </c>
      <c r="G103" t="s">
        <v>44</v>
      </c>
      <c r="H103">
        <f>2019-1980</f>
        <v>39</v>
      </c>
      <c r="I103" t="s">
        <v>43</v>
      </c>
    </row>
    <row r="104" spans="1:9" x14ac:dyDescent="0.25">
      <c r="A104">
        <v>25</v>
      </c>
      <c r="B104" t="s">
        <v>104</v>
      </c>
      <c r="C104" t="s">
        <v>105</v>
      </c>
      <c r="D104" t="s">
        <v>106</v>
      </c>
      <c r="E104" t="s">
        <v>42</v>
      </c>
      <c r="F104">
        <v>3000</v>
      </c>
      <c r="G104" t="s">
        <v>44</v>
      </c>
      <c r="H104">
        <f>2019-1976</f>
        <v>43</v>
      </c>
      <c r="I104" t="s">
        <v>43</v>
      </c>
    </row>
    <row r="105" spans="1:9" x14ac:dyDescent="0.25">
      <c r="A105">
        <v>26</v>
      </c>
      <c r="B105" t="s">
        <v>107</v>
      </c>
      <c r="C105" t="s">
        <v>108</v>
      </c>
      <c r="D105" t="s">
        <v>46</v>
      </c>
      <c r="E105" t="s">
        <v>42</v>
      </c>
      <c r="F105">
        <v>3000</v>
      </c>
      <c r="G105" t="s">
        <v>44</v>
      </c>
      <c r="H105">
        <f>2019-1981</f>
        <v>38</v>
      </c>
      <c r="I105" t="s">
        <v>43</v>
      </c>
    </row>
    <row r="106" spans="1:9" x14ac:dyDescent="0.25">
      <c r="A106">
        <v>27</v>
      </c>
      <c r="B106" t="s">
        <v>127</v>
      </c>
      <c r="C106" t="s">
        <v>128</v>
      </c>
      <c r="D106" t="s">
        <v>129</v>
      </c>
      <c r="E106" t="s">
        <v>42</v>
      </c>
      <c r="F106">
        <v>3000</v>
      </c>
      <c r="G106" t="s">
        <v>44</v>
      </c>
      <c r="H106">
        <f>2019-1955</f>
        <v>64</v>
      </c>
      <c r="I106" t="s">
        <v>43</v>
      </c>
    </row>
    <row r="107" spans="1:9" x14ac:dyDescent="0.25">
      <c r="A107">
        <v>28</v>
      </c>
      <c r="B107" t="s">
        <v>109</v>
      </c>
      <c r="C107" t="s">
        <v>110</v>
      </c>
      <c r="D107" t="s">
        <v>111</v>
      </c>
      <c r="E107" t="s">
        <v>42</v>
      </c>
      <c r="F107">
        <v>3000</v>
      </c>
      <c r="G107" t="s">
        <v>44</v>
      </c>
      <c r="H107">
        <f>2019-1992</f>
        <v>27</v>
      </c>
      <c r="I107" t="s">
        <v>43</v>
      </c>
    </row>
    <row r="108" spans="1:9" x14ac:dyDescent="0.25">
      <c r="A108">
        <v>29</v>
      </c>
      <c r="B108" t="s">
        <v>112</v>
      </c>
      <c r="C108" t="s">
        <v>61</v>
      </c>
      <c r="D108" t="s">
        <v>113</v>
      </c>
      <c r="E108" t="s">
        <v>42</v>
      </c>
      <c r="F108">
        <v>3000</v>
      </c>
      <c r="G108" t="s">
        <v>44</v>
      </c>
      <c r="H108">
        <f>2019-1988</f>
        <v>31</v>
      </c>
      <c r="I108" t="s">
        <v>43</v>
      </c>
    </row>
    <row r="109" spans="1:9" x14ac:dyDescent="0.25">
      <c r="A109">
        <v>30</v>
      </c>
      <c r="B109" t="s">
        <v>114</v>
      </c>
      <c r="C109" t="s">
        <v>61</v>
      </c>
      <c r="D109" t="s">
        <v>115</v>
      </c>
      <c r="E109" t="s">
        <v>42</v>
      </c>
      <c r="F109">
        <v>3000</v>
      </c>
      <c r="G109" t="s">
        <v>44</v>
      </c>
      <c r="H109">
        <f>2019-1954</f>
        <v>65</v>
      </c>
      <c r="I109" t="s">
        <v>43</v>
      </c>
    </row>
    <row r="110" spans="1:9" x14ac:dyDescent="0.25">
      <c r="A110">
        <v>31</v>
      </c>
      <c r="B110" t="s">
        <v>78</v>
      </c>
      <c r="C110" t="s">
        <v>116</v>
      </c>
      <c r="D110" t="s">
        <v>117</v>
      </c>
      <c r="E110" t="s">
        <v>42</v>
      </c>
      <c r="F110">
        <v>3000</v>
      </c>
      <c r="G110" t="s">
        <v>44</v>
      </c>
      <c r="H110">
        <f>2019-1954</f>
        <v>65</v>
      </c>
      <c r="I110" t="s">
        <v>43</v>
      </c>
    </row>
    <row r="111" spans="1:9" x14ac:dyDescent="0.25">
      <c r="A111">
        <v>32</v>
      </c>
      <c r="B111" t="s">
        <v>118</v>
      </c>
      <c r="C111" t="s">
        <v>46</v>
      </c>
      <c r="D111" t="s">
        <v>91</v>
      </c>
      <c r="E111" t="s">
        <v>42</v>
      </c>
      <c r="F111">
        <v>3000</v>
      </c>
      <c r="G111" t="s">
        <v>44</v>
      </c>
      <c r="H111">
        <f>2019-1992</f>
        <v>27</v>
      </c>
      <c r="I111" t="s">
        <v>43</v>
      </c>
    </row>
    <row r="112" spans="1:9" x14ac:dyDescent="0.25">
      <c r="A112">
        <v>33</v>
      </c>
      <c r="B112" t="s">
        <v>119</v>
      </c>
      <c r="C112" t="s">
        <v>70</v>
      </c>
      <c r="D112" t="s">
        <v>82</v>
      </c>
      <c r="E112" t="s">
        <v>42</v>
      </c>
      <c r="F112">
        <v>3000</v>
      </c>
      <c r="G112" t="s">
        <v>44</v>
      </c>
      <c r="H112">
        <f>2019-1952</f>
        <v>67</v>
      </c>
      <c r="I112" t="s">
        <v>43</v>
      </c>
    </row>
    <row r="113" spans="1:9" x14ac:dyDescent="0.25">
      <c r="A113">
        <v>34</v>
      </c>
      <c r="B113" t="s">
        <v>120</v>
      </c>
      <c r="C113" t="s">
        <v>49</v>
      </c>
      <c r="D113" t="s">
        <v>70</v>
      </c>
      <c r="E113" t="s">
        <v>42</v>
      </c>
      <c r="F113">
        <v>3000</v>
      </c>
      <c r="G113" t="s">
        <v>44</v>
      </c>
      <c r="H113">
        <f>2019-1992</f>
        <v>27</v>
      </c>
      <c r="I113" t="s">
        <v>43</v>
      </c>
    </row>
    <row r="114" spans="1:9" x14ac:dyDescent="0.25">
      <c r="A114">
        <v>35</v>
      </c>
      <c r="B114" t="s">
        <v>121</v>
      </c>
      <c r="C114" t="s">
        <v>91</v>
      </c>
      <c r="D114" t="s">
        <v>69</v>
      </c>
      <c r="E114" t="s">
        <v>42</v>
      </c>
      <c r="F114">
        <v>3000</v>
      </c>
      <c r="G114" t="s">
        <v>44</v>
      </c>
      <c r="H114">
        <f>2019-1973</f>
        <v>46</v>
      </c>
      <c r="I114" t="s">
        <v>43</v>
      </c>
    </row>
    <row r="115" spans="1:9" x14ac:dyDescent="0.25">
      <c r="A115">
        <v>36</v>
      </c>
      <c r="B115" t="s">
        <v>122</v>
      </c>
      <c r="C115" t="s">
        <v>91</v>
      </c>
      <c r="D115" t="s">
        <v>123</v>
      </c>
      <c r="E115" t="s">
        <v>42</v>
      </c>
      <c r="F115">
        <v>3000</v>
      </c>
      <c r="G115" t="s">
        <v>44</v>
      </c>
      <c r="H115">
        <f>2019-1972</f>
        <v>47</v>
      </c>
      <c r="I115" t="s">
        <v>43</v>
      </c>
    </row>
    <row r="116" spans="1:9" x14ac:dyDescent="0.25">
      <c r="A116">
        <v>37</v>
      </c>
      <c r="B116" t="s">
        <v>124</v>
      </c>
      <c r="C116" t="s">
        <v>87</v>
      </c>
      <c r="D116" t="s">
        <v>125</v>
      </c>
      <c r="E116" t="s">
        <v>42</v>
      </c>
      <c r="F116">
        <v>3000</v>
      </c>
      <c r="G116" t="s">
        <v>44</v>
      </c>
      <c r="H116">
        <f>2019-1997</f>
        <v>22</v>
      </c>
      <c r="I116" t="s">
        <v>43</v>
      </c>
    </row>
    <row r="117" spans="1:9" x14ac:dyDescent="0.25">
      <c r="A117">
        <v>38</v>
      </c>
      <c r="B117" t="s">
        <v>112</v>
      </c>
      <c r="C117" t="s">
        <v>126</v>
      </c>
      <c r="D117" t="s">
        <v>105</v>
      </c>
      <c r="E117" t="s">
        <v>42</v>
      </c>
      <c r="F117">
        <v>3000</v>
      </c>
      <c r="G117" t="s">
        <v>44</v>
      </c>
      <c r="H117">
        <f>2019-1971</f>
        <v>48</v>
      </c>
      <c r="I117" t="s">
        <v>43</v>
      </c>
    </row>
    <row r="118" spans="1:9" x14ac:dyDescent="0.25">
      <c r="E118" s="7" t="s">
        <v>135</v>
      </c>
      <c r="F118" s="8">
        <f>SUM(F80:F117)</f>
        <v>114000</v>
      </c>
    </row>
  </sheetData>
  <dataValidations disablePrompts="1" count="1">
    <dataValidation type="list" allowBlank="1" showErrorMessage="1" sqref="I2:I200">
      <formula1>Hidden_1_Tabla_2236708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4" sqref="F14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Tabla_223670</vt:lpstr>
      <vt:lpstr>Hidden_1_Tabla_223670</vt:lpstr>
      <vt:lpstr>Hidden_1_Tabla_2236708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POLITECNICO</cp:lastModifiedBy>
  <dcterms:created xsi:type="dcterms:W3CDTF">2019-05-08T19:16:45Z</dcterms:created>
  <dcterms:modified xsi:type="dcterms:W3CDTF">2019-09-06T02:35:32Z</dcterms:modified>
</cp:coreProperties>
</file>